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2" tabRatio="599" activeTab="1"/>
  </bookViews>
  <sheets>
    <sheet name="US Sen - Gov" sheetId="1" r:id="rId1"/>
    <sheet name="Lt Gov - St Cont" sheetId="2" r:id="rId2"/>
    <sheet name="Sec St - Sup Int" sheetId="3" r:id="rId3"/>
    <sheet name="Jud &amp; Voting Stats" sheetId="4" r:id="rId4"/>
    <sheet name="Leg &amp; Co Comm" sheetId="5" r:id="rId5"/>
    <sheet name="Clerk - Co Coroner" sheetId="6" r:id="rId6"/>
    <sheet name="Dist Jdg" sheetId="7" r:id="rId7"/>
    <sheet name="Precinct" sheetId="8" r:id="rId8"/>
    <sheet name="School Levy" sheetId="9" r:id="rId9"/>
  </sheets>
  <definedNames>
    <definedName name="_xlnm.Print_Titles" localSheetId="3">'Jud &amp; Voting Stats'!$A:$A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<sst xmlns="http://schemas.openxmlformats.org/spreadsheetml/2006/main" count="335" uniqueCount="153">
  <si>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</si>
  <si>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</si>
  <si>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</si>
  <si>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</si>
  <si>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</si>
  <si>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</si>
  <si>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</si>
  <si>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</si>
  <si>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</si>
  <si>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</si>
  <si>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</si>
  <si>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</si>
  <si>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</si>
  <si>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</si>
  <si>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</si>
  <si>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</si>
  <si>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</si>
  <si>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</si>
  <si>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</si>
  <si>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</si>
  <si>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</si>
  <si>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</si>
  <si>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</si>
  <si>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</si>
  <si>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</si>
  <si>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</si>
  <si>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</si>
  <si>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</si>
  <si>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</si>
  <si>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</si>
  <si>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</si>
  <si>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</si>
  <si>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</si>
  <si>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</si>
  <si>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</si>
  <si>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</si>
  <si>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</si>
  <si>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</si>
  <si>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</si>
  <si>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</si>
  <si>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</si>
  <si>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</si>
  <si>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</si>
  <si>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</si>
  <si>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</si>
  <si>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</si>
  <si>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</si>
  <si>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</si>
  <si>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</si>
  <si>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</si>
  <si>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</si>
  <si>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</si>
  <si>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</si>
  <si>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</si>
  <si>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</si>
  <si>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</si>
  <si>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</si>
  <si>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</si>
  <si>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</si>
  <si>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</si>
  <si>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</si>
  <si>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</si>
  <si>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</si>
  <si>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</si>
  <si>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</si>
  <si>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</si>
  <si>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</si>
  <si>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</si>
  <si>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</si>
  <si>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</si>
  <si>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</si>
  <si>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</si>
  <si>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</si>
  <si>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</si>
  <si>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</si>
  <si>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</si>
  <si>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</si>
  <si>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</si>
  <si>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</si>
  <si>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</si>
  <si>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</si>
  <si>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</si>
  <si>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</si>
  <si>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</si>
  <si>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</si>
  <si>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</si>
  <si>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</si>
  <si>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</si>
  <si>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</si>
  <si>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</si>
  <si>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</si>
  <si>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</si>
  <si>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</si>
  <si>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</si>
  <si>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</si>
  <si>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</si>
  <si>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</si>
  <si>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</si>
  <si>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</si>
  <si>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</si>
  <si>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</si>
  <si>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</si>
  <si>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</si>
  <si>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Absentee</t>
  </si>
  <si>
    <t>Salmon</t>
  </si>
  <si>
    <t>Depot</t>
  </si>
  <si>
    <t>Brooklyn</t>
  </si>
  <si>
    <t>North Fork</t>
  </si>
  <si>
    <t>Mineral Hill</t>
  </si>
  <si>
    <t>Iron Creek</t>
  </si>
  <si>
    <t>Pahsimeroi</t>
  </si>
  <si>
    <t>Lemhi</t>
  </si>
  <si>
    <t>Junction</t>
  </si>
  <si>
    <t>LEGISLATIVE DIST 8</t>
  </si>
  <si>
    <t>Steven P. Thayn</t>
  </si>
  <si>
    <t>Terry F. Gestrin</t>
  </si>
  <si>
    <t>Ernest Walker</t>
  </si>
  <si>
    <t>Jocelyn Francis Plass</t>
  </si>
  <si>
    <t>Brent Adamson</t>
  </si>
  <si>
    <t>Lenore Hardy Barrett</t>
  </si>
  <si>
    <t>Merrill Beyeler</t>
  </si>
  <si>
    <t>Ken Miner</t>
  </si>
  <si>
    <t>Louise Wagenknecht</t>
  </si>
  <si>
    <t>John Goodman</t>
  </si>
  <si>
    <t>F.H. Rowdy Davis</t>
  </si>
  <si>
    <t>Richard W. Snyder</t>
  </si>
  <si>
    <t>Dan Wolfe</t>
  </si>
  <si>
    <t>Terri J. Morton</t>
  </si>
  <si>
    <t>Mary Ann Heiser</t>
  </si>
  <si>
    <t>Jenny Rosin</t>
  </si>
  <si>
    <t>John Bukiet</t>
  </si>
  <si>
    <t>Mike Ernest</t>
  </si>
  <si>
    <t>Christine Slavin</t>
  </si>
  <si>
    <t>Kathryn Earl</t>
  </si>
  <si>
    <t>Democratic</t>
  </si>
  <si>
    <t>Cindy Phelps</t>
  </si>
  <si>
    <t>James W. Evans Jr.</t>
  </si>
  <si>
    <t>Gerald "Jerry" Holley</t>
  </si>
  <si>
    <t>Phillip M. Waterman</t>
  </si>
  <si>
    <t>Jerome L. Eastman</t>
  </si>
  <si>
    <t>James Whittaker</t>
  </si>
  <si>
    <t>School District 291</t>
  </si>
  <si>
    <t>Supplemental Levy</t>
  </si>
  <si>
    <t>Northfork</t>
  </si>
  <si>
    <t>Republican-W/I</t>
  </si>
  <si>
    <t>Marsha Prestwich</t>
  </si>
  <si>
    <r>
      <rPr>
        <b/>
        <sz val="10"/>
        <rFont val="Arial Narrow"/>
        <family val="2"/>
      </rPr>
      <t>STATISTIC</t>
    </r>
    <r>
      <rPr>
        <sz val="10"/>
        <rFont val="Arial Narrow"/>
        <family val="2"/>
      </rPr>
      <t>S</t>
    </r>
  </si>
  <si>
    <t>Ray Muscarella</t>
  </si>
  <si>
    <t>Joel E. Tingey</t>
  </si>
  <si>
    <t>DISTRICT 7</t>
  </si>
  <si>
    <t>Williams Lake</t>
  </si>
  <si>
    <t>Fire Protection Dist</t>
  </si>
  <si>
    <t>Formation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</si>
</sst>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 quotePrefix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34" borderId="43" xfId="0" applyNumberFormat="1" applyFont="1" applyFill="1" applyBorder="1" applyAlignment="1" applyProtection="1">
      <alignment horizontal="center"/>
      <protection locked="0"/>
    </xf>
    <xf numFmtId="3" fontId="6" fillId="34" borderId="43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9.28125" style="23" customWidth="1"/>
    <col min="2" max="5" width="8.57421875" style="23" customWidth="1"/>
    <col min="6" max="8" width="8.57421875" style="42" customWidth="1"/>
    <col min="9" max="14" width="8.57421875" style="16" customWidth="1"/>
    <col min="15" max="16384" width="9.140625" style="16" customWidth="1"/>
  </cols>
  <sheetData>
    <row r="1" spans="1:14" ht="13.5">
      <c r="A1" s="31"/>
      <c r="B1" s="54"/>
      <c r="C1" s="55"/>
      <c r="D1" s="55"/>
      <c r="E1" s="56"/>
      <c r="F1" s="143" t="s">
        <v>54</v>
      </c>
      <c r="G1" s="143"/>
      <c r="H1" s="143"/>
      <c r="I1" s="137"/>
      <c r="J1" s="138"/>
      <c r="K1" s="138"/>
      <c r="L1" s="138"/>
      <c r="M1" s="138"/>
      <c r="N1" s="139"/>
    </row>
    <row r="2" spans="1:14" s="33" customFormat="1" ht="13.5">
      <c r="A2" s="32"/>
      <c r="B2" s="140" t="s">
        <v>54</v>
      </c>
      <c r="C2" s="141"/>
      <c r="D2" s="141"/>
      <c r="E2" s="142"/>
      <c r="F2" s="140" t="s">
        <v>56</v>
      </c>
      <c r="G2" s="141"/>
      <c r="H2" s="142"/>
      <c r="I2" s="144"/>
      <c r="J2" s="145"/>
      <c r="K2" s="145"/>
      <c r="L2" s="145"/>
      <c r="M2" s="145"/>
      <c r="N2" s="146"/>
    </row>
    <row r="3" spans="1:14" s="33" customFormat="1" ht="13.5">
      <c r="A3" s="34"/>
      <c r="B3" s="134" t="s">
        <v>55</v>
      </c>
      <c r="C3" s="135"/>
      <c r="D3" s="135"/>
      <c r="E3" s="136"/>
      <c r="F3" s="134" t="s">
        <v>86</v>
      </c>
      <c r="G3" s="135"/>
      <c r="H3" s="136"/>
      <c r="I3" s="134" t="s">
        <v>2</v>
      </c>
      <c r="J3" s="135"/>
      <c r="K3" s="135"/>
      <c r="L3" s="135"/>
      <c r="M3" s="135"/>
      <c r="N3" s="136"/>
    </row>
    <row r="4" spans="1:14" ht="13.5" customHeight="1">
      <c r="A4" s="35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6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87</v>
      </c>
      <c r="G5" s="7" t="s">
        <v>88</v>
      </c>
      <c r="H5" s="7" t="s">
        <v>89</v>
      </c>
      <c r="I5" s="7" t="s">
        <v>60</v>
      </c>
      <c r="J5" s="7" t="s">
        <v>61</v>
      </c>
      <c r="K5" s="7" t="s">
        <v>19</v>
      </c>
      <c r="L5" s="7" t="s">
        <v>51</v>
      </c>
      <c r="M5" s="7" t="s">
        <v>62</v>
      </c>
      <c r="N5" s="7" t="s">
        <v>44</v>
      </c>
    </row>
    <row r="6" spans="1:14" s="21" customFormat="1" ht="14.25" thickBot="1">
      <c r="A6" s="18"/>
      <c r="B6" s="53"/>
      <c r="C6" s="53"/>
      <c r="D6" s="53"/>
      <c r="E6" s="53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104</v>
      </c>
      <c r="B7" s="123">
        <v>9</v>
      </c>
      <c r="C7" s="124">
        <v>21</v>
      </c>
      <c r="D7" s="123">
        <v>63</v>
      </c>
      <c r="E7" s="124">
        <v>303</v>
      </c>
      <c r="F7" s="25">
        <v>30</v>
      </c>
      <c r="G7" s="37">
        <v>234</v>
      </c>
      <c r="H7" s="26">
        <v>143</v>
      </c>
      <c r="I7" s="37">
        <v>10</v>
      </c>
      <c r="J7" s="26">
        <v>20</v>
      </c>
      <c r="K7" s="37">
        <v>8</v>
      </c>
      <c r="L7" s="57">
        <v>24</v>
      </c>
      <c r="M7" s="38">
        <v>117</v>
      </c>
      <c r="N7" s="26">
        <v>231</v>
      </c>
    </row>
    <row r="8" spans="1:14" s="21" customFormat="1" ht="13.5">
      <c r="A8" s="1" t="s">
        <v>105</v>
      </c>
      <c r="B8" s="125">
        <v>3</v>
      </c>
      <c r="C8" s="126">
        <v>10</v>
      </c>
      <c r="D8" s="125">
        <v>53</v>
      </c>
      <c r="E8" s="126">
        <v>279</v>
      </c>
      <c r="F8" s="28">
        <v>14</v>
      </c>
      <c r="G8" s="39">
        <v>220</v>
      </c>
      <c r="H8" s="29">
        <v>130</v>
      </c>
      <c r="I8" s="39">
        <v>7</v>
      </c>
      <c r="J8" s="29">
        <v>6</v>
      </c>
      <c r="K8" s="39">
        <v>5</v>
      </c>
      <c r="L8" s="58">
        <v>13</v>
      </c>
      <c r="M8" s="40">
        <v>94</v>
      </c>
      <c r="N8" s="29">
        <v>236</v>
      </c>
    </row>
    <row r="9" spans="1:14" s="21" customFormat="1" ht="13.5">
      <c r="A9" s="1" t="s">
        <v>106</v>
      </c>
      <c r="B9" s="125">
        <v>17</v>
      </c>
      <c r="C9" s="126">
        <v>16</v>
      </c>
      <c r="D9" s="125">
        <v>120</v>
      </c>
      <c r="E9" s="126">
        <v>316</v>
      </c>
      <c r="F9" s="28">
        <v>37</v>
      </c>
      <c r="G9" s="39">
        <v>270</v>
      </c>
      <c r="H9" s="29">
        <v>179</v>
      </c>
      <c r="I9" s="39">
        <v>16</v>
      </c>
      <c r="J9" s="29">
        <v>20</v>
      </c>
      <c r="K9" s="39">
        <v>17</v>
      </c>
      <c r="L9" s="58">
        <v>31</v>
      </c>
      <c r="M9" s="40">
        <v>153</v>
      </c>
      <c r="N9" s="29">
        <v>248</v>
      </c>
    </row>
    <row r="10" spans="1:14" s="21" customFormat="1" ht="13.5">
      <c r="A10" s="1" t="s">
        <v>107</v>
      </c>
      <c r="B10" s="125">
        <v>1</v>
      </c>
      <c r="C10" s="126">
        <v>4</v>
      </c>
      <c r="D10" s="125">
        <v>30</v>
      </c>
      <c r="E10" s="126">
        <v>60</v>
      </c>
      <c r="F10" s="28">
        <v>5</v>
      </c>
      <c r="G10" s="39">
        <v>61</v>
      </c>
      <c r="H10" s="29">
        <v>33</v>
      </c>
      <c r="I10" s="39">
        <v>2</v>
      </c>
      <c r="J10" s="29">
        <v>3</v>
      </c>
      <c r="K10" s="39">
        <v>5</v>
      </c>
      <c r="L10" s="58">
        <v>3</v>
      </c>
      <c r="M10" s="40">
        <v>31</v>
      </c>
      <c r="N10" s="29">
        <v>59</v>
      </c>
    </row>
    <row r="11" spans="1:14" s="21" customFormat="1" ht="13.5">
      <c r="A11" s="1" t="s">
        <v>108</v>
      </c>
      <c r="B11" s="125">
        <v>2</v>
      </c>
      <c r="C11" s="126">
        <v>1</v>
      </c>
      <c r="D11" s="125">
        <v>4</v>
      </c>
      <c r="E11" s="126">
        <v>17</v>
      </c>
      <c r="F11" s="28">
        <v>3</v>
      </c>
      <c r="G11" s="39">
        <v>18</v>
      </c>
      <c r="H11" s="29">
        <v>5</v>
      </c>
      <c r="I11" s="39">
        <v>1</v>
      </c>
      <c r="J11" s="29">
        <v>2</v>
      </c>
      <c r="K11" s="39">
        <v>2</v>
      </c>
      <c r="L11" s="58">
        <v>0</v>
      </c>
      <c r="M11" s="40">
        <v>5</v>
      </c>
      <c r="N11" s="29">
        <v>15</v>
      </c>
    </row>
    <row r="12" spans="1:14" s="21" customFormat="1" ht="13.5">
      <c r="A12" s="1" t="s">
        <v>109</v>
      </c>
      <c r="B12" s="125">
        <v>1</v>
      </c>
      <c r="C12" s="126">
        <v>4</v>
      </c>
      <c r="D12" s="125">
        <v>18</v>
      </c>
      <c r="E12" s="126">
        <v>36</v>
      </c>
      <c r="F12" s="28">
        <v>6</v>
      </c>
      <c r="G12" s="39">
        <v>32</v>
      </c>
      <c r="H12" s="29">
        <v>21</v>
      </c>
      <c r="I12" s="39">
        <v>1</v>
      </c>
      <c r="J12" s="29">
        <v>4</v>
      </c>
      <c r="K12" s="39">
        <v>2</v>
      </c>
      <c r="L12" s="58">
        <v>4</v>
      </c>
      <c r="M12" s="40">
        <v>16</v>
      </c>
      <c r="N12" s="29">
        <v>31</v>
      </c>
    </row>
    <row r="13" spans="1:14" s="21" customFormat="1" ht="13.5">
      <c r="A13" s="1" t="s">
        <v>110</v>
      </c>
      <c r="B13" s="125">
        <v>2</v>
      </c>
      <c r="C13" s="126">
        <v>2</v>
      </c>
      <c r="D13" s="125">
        <v>9</v>
      </c>
      <c r="E13" s="126">
        <v>23</v>
      </c>
      <c r="F13" s="28">
        <v>4</v>
      </c>
      <c r="G13" s="39">
        <v>20</v>
      </c>
      <c r="H13" s="29">
        <v>12</v>
      </c>
      <c r="I13" s="39">
        <v>1</v>
      </c>
      <c r="J13" s="29">
        <v>3</v>
      </c>
      <c r="K13" s="39">
        <v>0</v>
      </c>
      <c r="L13" s="58">
        <v>0</v>
      </c>
      <c r="M13" s="40">
        <v>11</v>
      </c>
      <c r="N13" s="29">
        <v>20</v>
      </c>
    </row>
    <row r="14" spans="1:14" s="21" customFormat="1" ht="13.5">
      <c r="A14" s="1" t="s">
        <v>111</v>
      </c>
      <c r="B14" s="125">
        <v>2</v>
      </c>
      <c r="C14" s="126">
        <v>2</v>
      </c>
      <c r="D14" s="125">
        <v>19</v>
      </c>
      <c r="E14" s="126">
        <v>92</v>
      </c>
      <c r="F14" s="28">
        <v>3</v>
      </c>
      <c r="G14" s="39">
        <v>73</v>
      </c>
      <c r="H14" s="29">
        <v>44</v>
      </c>
      <c r="I14" s="39">
        <v>3</v>
      </c>
      <c r="J14" s="29">
        <v>1</v>
      </c>
      <c r="K14" s="39">
        <v>2</v>
      </c>
      <c r="L14" s="58">
        <v>4</v>
      </c>
      <c r="M14" s="40">
        <v>43</v>
      </c>
      <c r="N14" s="29">
        <v>65</v>
      </c>
    </row>
    <row r="15" spans="1:14" s="21" customFormat="1" ht="13.5">
      <c r="A15" s="1" t="s">
        <v>112</v>
      </c>
      <c r="B15" s="125">
        <v>0</v>
      </c>
      <c r="C15" s="126">
        <v>2</v>
      </c>
      <c r="D15" s="125">
        <v>21</v>
      </c>
      <c r="E15" s="126">
        <v>85</v>
      </c>
      <c r="F15" s="28">
        <v>1</v>
      </c>
      <c r="G15" s="39">
        <v>76</v>
      </c>
      <c r="H15" s="29">
        <v>31</v>
      </c>
      <c r="I15" s="39">
        <v>1</v>
      </c>
      <c r="J15" s="29">
        <v>1</v>
      </c>
      <c r="K15" s="39">
        <v>0</v>
      </c>
      <c r="L15" s="58">
        <v>4</v>
      </c>
      <c r="M15" s="40">
        <v>26</v>
      </c>
      <c r="N15" s="29">
        <v>79</v>
      </c>
    </row>
    <row r="16" spans="1:14" s="21" customFormat="1" ht="13.5">
      <c r="A16" s="1" t="s">
        <v>103</v>
      </c>
      <c r="B16" s="125">
        <v>4</v>
      </c>
      <c r="C16" s="126">
        <v>12</v>
      </c>
      <c r="D16" s="125">
        <v>82</v>
      </c>
      <c r="E16" s="126">
        <v>261</v>
      </c>
      <c r="F16" s="28">
        <v>18</v>
      </c>
      <c r="G16" s="39">
        <v>222</v>
      </c>
      <c r="H16" s="29">
        <v>136</v>
      </c>
      <c r="I16" s="39">
        <v>7</v>
      </c>
      <c r="J16" s="29">
        <v>11</v>
      </c>
      <c r="K16" s="39">
        <v>15</v>
      </c>
      <c r="L16" s="58">
        <v>19</v>
      </c>
      <c r="M16" s="40">
        <v>102</v>
      </c>
      <c r="N16" s="29">
        <v>220</v>
      </c>
    </row>
    <row r="17" spans="1:14" ht="13.5">
      <c r="A17" s="9" t="s">
        <v>0</v>
      </c>
      <c r="B17" s="24">
        <f aca="true" t="shared" si="0" ref="B17:N17">SUM(B7:B16)</f>
        <v>41</v>
      </c>
      <c r="C17" s="24">
        <f t="shared" si="0"/>
        <v>74</v>
      </c>
      <c r="D17" s="24">
        <f t="shared" si="0"/>
        <v>419</v>
      </c>
      <c r="E17" s="24">
        <f t="shared" si="0"/>
        <v>1472</v>
      </c>
      <c r="F17" s="24">
        <f t="shared" si="0"/>
        <v>121</v>
      </c>
      <c r="G17" s="24">
        <f t="shared" si="0"/>
        <v>1226</v>
      </c>
      <c r="H17" s="24">
        <f t="shared" si="0"/>
        <v>734</v>
      </c>
      <c r="I17" s="24">
        <f t="shared" si="0"/>
        <v>49</v>
      </c>
      <c r="J17" s="24">
        <f t="shared" si="0"/>
        <v>71</v>
      </c>
      <c r="K17" s="24">
        <f t="shared" si="0"/>
        <v>56</v>
      </c>
      <c r="L17" s="24">
        <f t="shared" si="0"/>
        <v>102</v>
      </c>
      <c r="M17" s="24">
        <f t="shared" si="0"/>
        <v>598</v>
      </c>
      <c r="N17" s="24">
        <f t="shared" si="0"/>
        <v>1204</v>
      </c>
    </row>
    <row r="18" spans="1:8" ht="13.5">
      <c r="A18" s="41"/>
      <c r="B18" s="65"/>
      <c r="C18" s="65"/>
      <c r="D18" s="65"/>
      <c r="E18" s="65"/>
      <c r="F18" s="65"/>
      <c r="G18" s="65"/>
      <c r="H18" s="65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9.28125" style="23" customWidth="1"/>
    <col min="2" max="11" width="8.57421875" style="16" customWidth="1"/>
    <col min="12" max="16384" width="9.140625" style="16" customWidth="1"/>
  </cols>
  <sheetData>
    <row r="1" spans="1:11" s="33" customFormat="1" ht="13.5">
      <c r="A1" s="120"/>
      <c r="B1" s="147" t="s">
        <v>1</v>
      </c>
      <c r="C1" s="148"/>
      <c r="D1" s="149"/>
      <c r="E1" s="147" t="s">
        <v>5</v>
      </c>
      <c r="F1" s="148"/>
      <c r="G1" s="148"/>
      <c r="H1" s="148"/>
      <c r="I1" s="149"/>
      <c r="J1" s="147" t="s">
        <v>6</v>
      </c>
      <c r="K1" s="149"/>
    </row>
    <row r="2" spans="1:11" s="33" customFormat="1" ht="13.5">
      <c r="A2" s="34"/>
      <c r="B2" s="134" t="s">
        <v>2</v>
      </c>
      <c r="C2" s="135"/>
      <c r="D2" s="136"/>
      <c r="E2" s="134" t="s">
        <v>9</v>
      </c>
      <c r="F2" s="135"/>
      <c r="G2" s="135"/>
      <c r="H2" s="135"/>
      <c r="I2" s="136"/>
      <c r="J2" s="134" t="s">
        <v>10</v>
      </c>
      <c r="K2" s="136"/>
    </row>
    <row r="3" spans="1:11" ht="13.5" customHeight="1">
      <c r="A3" s="35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6" t="s">
        <v>16</v>
      </c>
      <c r="B4" s="7" t="s">
        <v>63</v>
      </c>
      <c r="C4" s="7" t="s">
        <v>64</v>
      </c>
      <c r="D4" s="7" t="s">
        <v>45</v>
      </c>
      <c r="E4" s="4" t="s">
        <v>85</v>
      </c>
      <c r="F4" s="4" t="s">
        <v>52</v>
      </c>
      <c r="G4" s="4" t="s">
        <v>65</v>
      </c>
      <c r="H4" s="4" t="s">
        <v>66</v>
      </c>
      <c r="I4" s="4" t="s">
        <v>67</v>
      </c>
      <c r="J4" s="4" t="s">
        <v>46</v>
      </c>
      <c r="K4" s="4" t="s">
        <v>68</v>
      </c>
    </row>
    <row r="5" spans="1:11" s="21" customFormat="1" ht="14.25" thickBot="1">
      <c r="A5" s="18"/>
      <c r="B5" s="19"/>
      <c r="C5" s="19"/>
      <c r="D5" s="20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104</v>
      </c>
      <c r="B6" s="25">
        <v>27</v>
      </c>
      <c r="C6" s="37">
        <v>120</v>
      </c>
      <c r="D6" s="26">
        <v>203</v>
      </c>
      <c r="E6" s="25">
        <v>28</v>
      </c>
      <c r="F6" s="37">
        <v>152</v>
      </c>
      <c r="G6" s="38">
        <v>64</v>
      </c>
      <c r="H6" s="38">
        <v>53</v>
      </c>
      <c r="I6" s="26">
        <v>31</v>
      </c>
      <c r="J6" s="37">
        <v>151</v>
      </c>
      <c r="K6" s="26">
        <v>157</v>
      </c>
    </row>
    <row r="7" spans="1:11" s="21" customFormat="1" ht="13.5">
      <c r="A7" s="1" t="s">
        <v>105</v>
      </c>
      <c r="B7" s="28">
        <v>9</v>
      </c>
      <c r="C7" s="39">
        <v>101</v>
      </c>
      <c r="D7" s="29">
        <v>206</v>
      </c>
      <c r="E7" s="28">
        <v>11</v>
      </c>
      <c r="F7" s="39">
        <v>126</v>
      </c>
      <c r="G7" s="40">
        <v>45</v>
      </c>
      <c r="H7" s="40">
        <v>72</v>
      </c>
      <c r="I7" s="29">
        <v>33</v>
      </c>
      <c r="J7" s="39">
        <v>132</v>
      </c>
      <c r="K7" s="29">
        <v>147</v>
      </c>
    </row>
    <row r="8" spans="1:11" s="21" customFormat="1" ht="13.5">
      <c r="A8" s="1" t="s">
        <v>106</v>
      </c>
      <c r="B8" s="28">
        <v>33</v>
      </c>
      <c r="C8" s="39">
        <v>158</v>
      </c>
      <c r="D8" s="29">
        <v>237</v>
      </c>
      <c r="E8" s="28">
        <v>34</v>
      </c>
      <c r="F8" s="39">
        <v>192</v>
      </c>
      <c r="G8" s="40">
        <v>58</v>
      </c>
      <c r="H8" s="40">
        <v>83</v>
      </c>
      <c r="I8" s="29">
        <v>42</v>
      </c>
      <c r="J8" s="39">
        <v>180</v>
      </c>
      <c r="K8" s="29">
        <v>190</v>
      </c>
    </row>
    <row r="9" spans="1:11" s="21" customFormat="1" ht="13.5">
      <c r="A9" s="1" t="s">
        <v>107</v>
      </c>
      <c r="B9" s="28">
        <v>5</v>
      </c>
      <c r="C9" s="39">
        <v>35</v>
      </c>
      <c r="D9" s="29">
        <v>48</v>
      </c>
      <c r="E9" s="28">
        <v>5</v>
      </c>
      <c r="F9" s="39">
        <v>40</v>
      </c>
      <c r="G9" s="40">
        <v>11</v>
      </c>
      <c r="H9" s="40">
        <v>14</v>
      </c>
      <c r="I9" s="29">
        <v>11</v>
      </c>
      <c r="J9" s="39">
        <v>47</v>
      </c>
      <c r="K9" s="29">
        <v>30</v>
      </c>
    </row>
    <row r="10" spans="1:11" s="21" customFormat="1" ht="13.5">
      <c r="A10" s="1" t="s">
        <v>108</v>
      </c>
      <c r="B10" s="28">
        <v>3</v>
      </c>
      <c r="C10" s="39">
        <v>6</v>
      </c>
      <c r="D10" s="29">
        <v>12</v>
      </c>
      <c r="E10" s="28">
        <v>3</v>
      </c>
      <c r="F10" s="39">
        <v>10</v>
      </c>
      <c r="G10" s="40">
        <v>0</v>
      </c>
      <c r="H10" s="40">
        <v>8</v>
      </c>
      <c r="I10" s="29">
        <v>2</v>
      </c>
      <c r="J10" s="39">
        <v>12</v>
      </c>
      <c r="K10" s="29">
        <v>6</v>
      </c>
    </row>
    <row r="11" spans="1:11" s="21" customFormat="1" ht="13.5">
      <c r="A11" s="1" t="s">
        <v>109</v>
      </c>
      <c r="B11" s="28">
        <v>6</v>
      </c>
      <c r="C11" s="39">
        <v>24</v>
      </c>
      <c r="D11" s="29">
        <v>21</v>
      </c>
      <c r="E11" s="28">
        <v>5</v>
      </c>
      <c r="F11" s="39">
        <v>21</v>
      </c>
      <c r="G11" s="40">
        <v>4</v>
      </c>
      <c r="H11" s="40">
        <v>12</v>
      </c>
      <c r="I11" s="29">
        <v>6</v>
      </c>
      <c r="J11" s="39">
        <v>27</v>
      </c>
      <c r="K11" s="29">
        <v>16</v>
      </c>
    </row>
    <row r="12" spans="1:11" s="21" customFormat="1" ht="13.5">
      <c r="A12" s="1" t="s">
        <v>110</v>
      </c>
      <c r="B12" s="28">
        <v>4</v>
      </c>
      <c r="C12" s="39">
        <v>8</v>
      </c>
      <c r="D12" s="29">
        <v>20</v>
      </c>
      <c r="E12" s="28">
        <v>4</v>
      </c>
      <c r="F12" s="39">
        <v>16</v>
      </c>
      <c r="G12" s="40">
        <v>4</v>
      </c>
      <c r="H12" s="40">
        <v>1</v>
      </c>
      <c r="I12" s="29">
        <v>7</v>
      </c>
      <c r="J12" s="39">
        <v>19</v>
      </c>
      <c r="K12" s="29">
        <v>6</v>
      </c>
    </row>
    <row r="13" spans="1:11" s="21" customFormat="1" ht="13.5">
      <c r="A13" s="1" t="s">
        <v>111</v>
      </c>
      <c r="B13" s="28">
        <v>3</v>
      </c>
      <c r="C13" s="39">
        <v>39</v>
      </c>
      <c r="D13" s="29">
        <v>65</v>
      </c>
      <c r="E13" s="28">
        <v>3</v>
      </c>
      <c r="F13" s="39">
        <v>41</v>
      </c>
      <c r="G13" s="40">
        <v>16</v>
      </c>
      <c r="H13" s="40">
        <v>23</v>
      </c>
      <c r="I13" s="29">
        <v>17</v>
      </c>
      <c r="J13" s="39">
        <v>56</v>
      </c>
      <c r="K13" s="29">
        <v>47</v>
      </c>
    </row>
    <row r="14" spans="1:11" s="21" customFormat="1" ht="13.5">
      <c r="A14" s="1" t="s">
        <v>112</v>
      </c>
      <c r="B14" s="28">
        <v>1</v>
      </c>
      <c r="C14" s="39">
        <v>17</v>
      </c>
      <c r="D14" s="29">
        <v>85</v>
      </c>
      <c r="E14" s="28">
        <v>1</v>
      </c>
      <c r="F14" s="39">
        <v>37</v>
      </c>
      <c r="G14" s="40">
        <v>15</v>
      </c>
      <c r="H14" s="40">
        <v>23</v>
      </c>
      <c r="I14" s="29">
        <v>22</v>
      </c>
      <c r="J14" s="39">
        <v>44</v>
      </c>
      <c r="K14" s="29">
        <v>54</v>
      </c>
    </row>
    <row r="15" spans="1:11" s="21" customFormat="1" ht="13.5">
      <c r="A15" s="1" t="s">
        <v>103</v>
      </c>
      <c r="B15" s="28">
        <v>16</v>
      </c>
      <c r="C15" s="39">
        <v>115</v>
      </c>
      <c r="D15" s="29">
        <v>190</v>
      </c>
      <c r="E15" s="28">
        <v>18</v>
      </c>
      <c r="F15" s="39">
        <v>133</v>
      </c>
      <c r="G15" s="40">
        <v>45</v>
      </c>
      <c r="H15" s="40">
        <v>58</v>
      </c>
      <c r="I15" s="29">
        <v>45</v>
      </c>
      <c r="J15" s="39">
        <v>145</v>
      </c>
      <c r="K15" s="29">
        <v>122</v>
      </c>
    </row>
    <row r="16" spans="1:11" ht="13.5">
      <c r="A16" s="9" t="s">
        <v>0</v>
      </c>
      <c r="B16" s="24">
        <f>SUM(B6:B15)</f>
        <v>107</v>
      </c>
      <c r="C16" s="24">
        <f>SUM(C6:C15)</f>
        <v>623</v>
      </c>
      <c r="D16" s="24">
        <f>SUM(D6:D15)</f>
        <v>1087</v>
      </c>
      <c r="E16" s="24">
        <f>SUM(E6:E15)</f>
        <v>112</v>
      </c>
      <c r="F16" s="24">
        <f aca="true" t="shared" si="0" ref="F16:K16">SUM(F6:F15)</f>
        <v>768</v>
      </c>
      <c r="G16" s="24">
        <f t="shared" si="0"/>
        <v>262</v>
      </c>
      <c r="H16" s="24">
        <f t="shared" si="0"/>
        <v>347</v>
      </c>
      <c r="I16" s="24">
        <f t="shared" si="0"/>
        <v>216</v>
      </c>
      <c r="J16" s="24">
        <f t="shared" si="0"/>
        <v>813</v>
      </c>
      <c r="K16" s="24">
        <f t="shared" si="0"/>
        <v>775</v>
      </c>
    </row>
    <row r="17" ht="13.5">
      <c r="A17" s="41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B16" sqref="B16:G16"/>
    </sheetView>
  </sheetViews>
  <sheetFormatPr defaultColWidth="9.140625" defaultRowHeight="12.75"/>
  <cols>
    <col min="1" max="1" width="10.00390625" style="23" customWidth="1"/>
    <col min="2" max="7" width="8.57421875" style="16" customWidth="1"/>
    <col min="8" max="12" width="8.57421875" style="23" customWidth="1"/>
    <col min="13" max="16384" width="9.140625" style="16" customWidth="1"/>
  </cols>
  <sheetData>
    <row r="1" spans="1:12" ht="13.5">
      <c r="A1" s="31"/>
      <c r="B1" s="152" t="s">
        <v>6</v>
      </c>
      <c r="C1" s="153"/>
      <c r="D1" s="154"/>
      <c r="E1" s="151" t="s">
        <v>7</v>
      </c>
      <c r="F1" s="151"/>
      <c r="G1" s="151"/>
      <c r="H1" s="143" t="s">
        <v>8</v>
      </c>
      <c r="I1" s="143"/>
      <c r="J1" s="143"/>
      <c r="K1" s="143"/>
      <c r="L1" s="143"/>
    </row>
    <row r="2" spans="1:12" s="33" customFormat="1" ht="13.5">
      <c r="A2" s="34"/>
      <c r="B2" s="134" t="s">
        <v>11</v>
      </c>
      <c r="C2" s="135"/>
      <c r="D2" s="136"/>
      <c r="E2" s="150" t="s">
        <v>12</v>
      </c>
      <c r="F2" s="150"/>
      <c r="G2" s="150"/>
      <c r="H2" s="150" t="s">
        <v>13</v>
      </c>
      <c r="I2" s="150"/>
      <c r="J2" s="150"/>
      <c r="K2" s="150"/>
      <c r="L2" s="150"/>
    </row>
    <row r="3" spans="1:12" ht="13.5" customHeight="1">
      <c r="A3" s="35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6" t="s">
        <v>16</v>
      </c>
      <c r="B4" s="4" t="s">
        <v>69</v>
      </c>
      <c r="C4" s="4" t="s">
        <v>70</v>
      </c>
      <c r="D4" s="4" t="s">
        <v>47</v>
      </c>
      <c r="E4" s="5" t="s">
        <v>71</v>
      </c>
      <c r="F4" s="5" t="s">
        <v>72</v>
      </c>
      <c r="G4" s="5" t="s">
        <v>48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77</v>
      </c>
    </row>
    <row r="5" spans="1:12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s="21" customFormat="1" ht="13.5">
      <c r="A6" s="1" t="s">
        <v>104</v>
      </c>
      <c r="B6" s="37">
        <v>28</v>
      </c>
      <c r="C6" s="26">
        <v>2</v>
      </c>
      <c r="D6" s="25">
        <v>289</v>
      </c>
      <c r="E6" s="25">
        <v>25</v>
      </c>
      <c r="F6" s="37">
        <v>128</v>
      </c>
      <c r="G6" s="26">
        <v>197</v>
      </c>
      <c r="H6" s="25">
        <v>29</v>
      </c>
      <c r="I6" s="37">
        <v>81</v>
      </c>
      <c r="J6" s="38">
        <v>65</v>
      </c>
      <c r="K6" s="38">
        <v>77</v>
      </c>
      <c r="L6" s="26">
        <v>92</v>
      </c>
    </row>
    <row r="7" spans="1:12" s="21" customFormat="1" ht="13.5">
      <c r="A7" s="1" t="s">
        <v>105</v>
      </c>
      <c r="B7" s="39">
        <v>10</v>
      </c>
      <c r="C7" s="29">
        <v>2</v>
      </c>
      <c r="D7" s="28">
        <v>260</v>
      </c>
      <c r="E7" s="28">
        <v>11</v>
      </c>
      <c r="F7" s="39">
        <v>109</v>
      </c>
      <c r="G7" s="29">
        <v>191</v>
      </c>
      <c r="H7" s="28">
        <v>11</v>
      </c>
      <c r="I7" s="39">
        <v>67</v>
      </c>
      <c r="J7" s="40">
        <v>31</v>
      </c>
      <c r="K7" s="40">
        <v>74</v>
      </c>
      <c r="L7" s="29">
        <v>111</v>
      </c>
    </row>
    <row r="8" spans="1:12" s="21" customFormat="1" ht="13.5">
      <c r="A8" s="1" t="s">
        <v>106</v>
      </c>
      <c r="B8" s="39">
        <v>29</v>
      </c>
      <c r="C8" s="29">
        <v>3</v>
      </c>
      <c r="D8" s="28">
        <v>364</v>
      </c>
      <c r="E8" s="28">
        <v>29</v>
      </c>
      <c r="F8" s="39">
        <v>179</v>
      </c>
      <c r="G8" s="29">
        <v>210</v>
      </c>
      <c r="H8" s="28">
        <v>37</v>
      </c>
      <c r="I8" s="39">
        <v>76</v>
      </c>
      <c r="J8" s="40">
        <v>49</v>
      </c>
      <c r="K8" s="40">
        <v>106</v>
      </c>
      <c r="L8" s="29">
        <v>147</v>
      </c>
    </row>
    <row r="9" spans="1:12" s="21" customFormat="1" ht="13.5">
      <c r="A9" s="1" t="s">
        <v>107</v>
      </c>
      <c r="B9" s="39">
        <v>5</v>
      </c>
      <c r="C9" s="29">
        <v>0</v>
      </c>
      <c r="D9" s="28">
        <v>70</v>
      </c>
      <c r="E9" s="28">
        <v>4</v>
      </c>
      <c r="F9" s="39">
        <v>39</v>
      </c>
      <c r="G9" s="29">
        <v>38</v>
      </c>
      <c r="H9" s="28">
        <v>6</v>
      </c>
      <c r="I9" s="39">
        <v>26</v>
      </c>
      <c r="J9" s="40">
        <v>12</v>
      </c>
      <c r="K9" s="40">
        <v>12</v>
      </c>
      <c r="L9" s="29">
        <v>26</v>
      </c>
    </row>
    <row r="10" spans="1:12" s="21" customFormat="1" ht="13.5">
      <c r="A10" s="1" t="s">
        <v>108</v>
      </c>
      <c r="B10" s="39">
        <v>3</v>
      </c>
      <c r="C10" s="29">
        <v>0</v>
      </c>
      <c r="D10" s="28">
        <v>18</v>
      </c>
      <c r="E10" s="28">
        <v>2</v>
      </c>
      <c r="F10" s="39">
        <v>8</v>
      </c>
      <c r="G10" s="29">
        <v>13</v>
      </c>
      <c r="H10" s="28">
        <v>2</v>
      </c>
      <c r="I10" s="39">
        <v>3</v>
      </c>
      <c r="J10" s="40">
        <v>3</v>
      </c>
      <c r="K10" s="40">
        <v>5</v>
      </c>
      <c r="L10" s="29">
        <v>6</v>
      </c>
    </row>
    <row r="11" spans="1:12" s="21" customFormat="1" ht="13.5">
      <c r="A11" s="1" t="s">
        <v>109</v>
      </c>
      <c r="B11" s="39">
        <v>5</v>
      </c>
      <c r="C11" s="29">
        <v>0</v>
      </c>
      <c r="D11" s="28">
        <v>37</v>
      </c>
      <c r="E11" s="28">
        <v>5</v>
      </c>
      <c r="F11" s="39">
        <v>21</v>
      </c>
      <c r="G11" s="29">
        <v>23</v>
      </c>
      <c r="H11" s="28">
        <v>6</v>
      </c>
      <c r="I11" s="39">
        <v>8</v>
      </c>
      <c r="J11" s="40">
        <v>8</v>
      </c>
      <c r="K11" s="40">
        <v>12</v>
      </c>
      <c r="L11" s="29">
        <v>13</v>
      </c>
    </row>
    <row r="12" spans="1:12" s="21" customFormat="1" ht="13.5">
      <c r="A12" s="1" t="s">
        <v>110</v>
      </c>
      <c r="B12" s="39">
        <v>2</v>
      </c>
      <c r="C12" s="29">
        <v>2</v>
      </c>
      <c r="D12" s="28">
        <v>26</v>
      </c>
      <c r="E12" s="28">
        <v>4</v>
      </c>
      <c r="F12" s="39">
        <v>16</v>
      </c>
      <c r="G12" s="29">
        <v>14</v>
      </c>
      <c r="H12" s="28">
        <v>4</v>
      </c>
      <c r="I12" s="39">
        <v>5</v>
      </c>
      <c r="J12" s="40">
        <v>1</v>
      </c>
      <c r="K12" s="40">
        <v>6</v>
      </c>
      <c r="L12" s="29">
        <v>13</v>
      </c>
    </row>
    <row r="13" spans="1:12" s="21" customFormat="1" ht="13.5">
      <c r="A13" s="1" t="s">
        <v>111</v>
      </c>
      <c r="B13" s="39">
        <v>4</v>
      </c>
      <c r="C13" s="29">
        <v>0</v>
      </c>
      <c r="D13" s="28">
        <v>93</v>
      </c>
      <c r="E13" s="28">
        <v>3</v>
      </c>
      <c r="F13" s="39">
        <v>50</v>
      </c>
      <c r="G13" s="29">
        <v>54</v>
      </c>
      <c r="H13" s="28">
        <v>3</v>
      </c>
      <c r="I13" s="39">
        <v>26</v>
      </c>
      <c r="J13" s="40">
        <v>18</v>
      </c>
      <c r="K13" s="40">
        <v>23</v>
      </c>
      <c r="L13" s="29">
        <v>29</v>
      </c>
    </row>
    <row r="14" spans="1:12" s="21" customFormat="1" ht="13.5">
      <c r="A14" s="1" t="s">
        <v>112</v>
      </c>
      <c r="B14" s="39">
        <v>1</v>
      </c>
      <c r="C14" s="29">
        <v>0</v>
      </c>
      <c r="D14" s="28">
        <v>95</v>
      </c>
      <c r="E14" s="28">
        <v>1</v>
      </c>
      <c r="F14" s="39">
        <v>45</v>
      </c>
      <c r="G14" s="29">
        <v>53</v>
      </c>
      <c r="H14" s="28">
        <v>1</v>
      </c>
      <c r="I14" s="39">
        <v>15</v>
      </c>
      <c r="J14" s="40">
        <v>23</v>
      </c>
      <c r="K14" s="40">
        <v>29</v>
      </c>
      <c r="L14" s="29">
        <v>29</v>
      </c>
    </row>
    <row r="15" spans="1:12" s="21" customFormat="1" ht="13.5">
      <c r="A15" s="1" t="s">
        <v>103</v>
      </c>
      <c r="B15" s="39">
        <v>15</v>
      </c>
      <c r="C15" s="29">
        <v>2</v>
      </c>
      <c r="D15" s="28">
        <v>259</v>
      </c>
      <c r="E15" s="28">
        <v>16</v>
      </c>
      <c r="F15" s="39">
        <v>126</v>
      </c>
      <c r="G15" s="29">
        <v>168</v>
      </c>
      <c r="H15" s="28">
        <v>20</v>
      </c>
      <c r="I15" s="39">
        <v>76</v>
      </c>
      <c r="J15" s="40">
        <v>36</v>
      </c>
      <c r="K15" s="40">
        <v>58</v>
      </c>
      <c r="L15" s="29">
        <v>108</v>
      </c>
    </row>
    <row r="16" spans="1:12" ht="13.5">
      <c r="A16" s="9" t="s">
        <v>0</v>
      </c>
      <c r="B16" s="24">
        <f>SUM(B6:B15)</f>
        <v>102</v>
      </c>
      <c r="C16" s="24">
        <f>SUM(C6:C15)</f>
        <v>11</v>
      </c>
      <c r="D16" s="24">
        <f>SUM(D6:D15)</f>
        <v>1511</v>
      </c>
      <c r="E16" s="24">
        <f>SUM(E6:E15)</f>
        <v>100</v>
      </c>
      <c r="F16" s="24">
        <f>SUM(F6:F15)</f>
        <v>721</v>
      </c>
      <c r="G16" s="24">
        <f>SUM(G6:G15)</f>
        <v>961</v>
      </c>
      <c r="H16" s="24">
        <f>SUM(H6:H15)</f>
        <v>119</v>
      </c>
      <c r="I16" s="24">
        <f>SUM(I6:I15)</f>
        <v>383</v>
      </c>
      <c r="J16" s="24">
        <f>SUM(J6:J15)</f>
        <v>246</v>
      </c>
      <c r="K16" s="24">
        <f>SUM(K6:K15)</f>
        <v>402</v>
      </c>
      <c r="L16" s="24">
        <f>SUM(L6:L15)</f>
        <v>574</v>
      </c>
    </row>
    <row r="17" spans="8:12" ht="13.5">
      <c r="H17" s="41"/>
      <c r="I17" s="41"/>
      <c r="J17" s="41"/>
      <c r="K17" s="41"/>
      <c r="L17" s="41"/>
    </row>
    <row r="18" spans="8:12" ht="13.5">
      <c r="H18" s="41"/>
      <c r="I18" s="41"/>
      <c r="J18" s="41"/>
      <c r="K18" s="41"/>
      <c r="L18" s="41"/>
    </row>
  </sheetData>
  <sheetProtection selectLockedCells="1"/>
  <mergeCells count="6">
    <mergeCell ref="H1:L1"/>
    <mergeCell ref="H2:L2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5" sqref="I15"/>
    </sheetView>
  </sheetViews>
  <sheetFormatPr defaultColWidth="9.140625" defaultRowHeight="12.75"/>
  <cols>
    <col min="1" max="1" width="9.00390625" style="23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77"/>
      <c r="B1" s="147" t="s">
        <v>27</v>
      </c>
      <c r="C1" s="148"/>
      <c r="D1" s="149"/>
      <c r="E1" s="30" t="s">
        <v>20</v>
      </c>
      <c r="F1" s="155"/>
      <c r="G1" s="156"/>
      <c r="H1" s="156"/>
      <c r="I1" s="156"/>
      <c r="J1" s="157"/>
    </row>
    <row r="2" spans="1:10" ht="13.5">
      <c r="A2" s="66"/>
      <c r="B2" s="134" t="s">
        <v>22</v>
      </c>
      <c r="C2" s="135"/>
      <c r="D2" s="136"/>
      <c r="E2" s="8" t="s">
        <v>29</v>
      </c>
      <c r="F2" s="140" t="s">
        <v>14</v>
      </c>
      <c r="G2" s="141"/>
      <c r="H2" s="141"/>
      <c r="I2" s="141"/>
      <c r="J2" s="142"/>
    </row>
    <row r="3" spans="1:10" s="33" customFormat="1" ht="13.5">
      <c r="A3" s="34"/>
      <c r="B3" s="155" t="s">
        <v>28</v>
      </c>
      <c r="C3" s="157"/>
      <c r="D3" s="71" t="s">
        <v>28</v>
      </c>
      <c r="E3" s="12" t="s">
        <v>28</v>
      </c>
      <c r="F3" s="140" t="s">
        <v>15</v>
      </c>
      <c r="G3" s="141"/>
      <c r="H3" s="141"/>
      <c r="I3" s="141"/>
      <c r="J3" s="142"/>
    </row>
    <row r="4" spans="1:10" ht="13.5" customHeight="1">
      <c r="A4" s="35"/>
      <c r="B4" s="158" t="s">
        <v>78</v>
      </c>
      <c r="C4" s="159"/>
      <c r="D4" s="72" t="s">
        <v>79</v>
      </c>
      <c r="E4" s="12" t="s">
        <v>81</v>
      </c>
      <c r="F4" s="13"/>
      <c r="G4" s="14"/>
      <c r="H4" s="14"/>
      <c r="I4" s="14"/>
      <c r="J4" s="15"/>
    </row>
    <row r="5" spans="1:10" s="17" customFormat="1" ht="87.75" customHeight="1" thickBot="1">
      <c r="A5" s="36" t="s">
        <v>16</v>
      </c>
      <c r="B5" s="6" t="s">
        <v>78</v>
      </c>
      <c r="C5" s="6" t="s">
        <v>80</v>
      </c>
      <c r="D5" s="6" t="s">
        <v>79</v>
      </c>
      <c r="E5" s="6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104</v>
      </c>
      <c r="B7" s="37">
        <v>208</v>
      </c>
      <c r="C7" s="26">
        <v>153</v>
      </c>
      <c r="D7" s="73">
        <v>319</v>
      </c>
      <c r="E7" s="25">
        <v>316</v>
      </c>
      <c r="F7" s="26">
        <v>1138</v>
      </c>
      <c r="G7" s="26">
        <v>15</v>
      </c>
      <c r="H7" s="51">
        <v>1153</v>
      </c>
      <c r="I7" s="26">
        <v>472</v>
      </c>
      <c r="J7" s="27">
        <f aca="true" t="shared" si="0" ref="J7:J15">IF(I7&lt;&gt;0,I7/H7,"")</f>
        <v>0.409366869037294</v>
      </c>
    </row>
    <row r="8" spans="1:10" s="21" customFormat="1" ht="13.5">
      <c r="A8" s="1" t="s">
        <v>105</v>
      </c>
      <c r="B8" s="39">
        <v>194</v>
      </c>
      <c r="C8" s="29">
        <v>115</v>
      </c>
      <c r="D8" s="74">
        <v>261</v>
      </c>
      <c r="E8" s="28">
        <v>262</v>
      </c>
      <c r="F8" s="29">
        <v>990</v>
      </c>
      <c r="G8" s="29">
        <v>5</v>
      </c>
      <c r="H8" s="52">
        <v>995</v>
      </c>
      <c r="I8" s="29">
        <v>406</v>
      </c>
      <c r="J8" s="27">
        <f t="shared" si="0"/>
        <v>0.40804020100502514</v>
      </c>
    </row>
    <row r="9" spans="1:10" s="21" customFormat="1" ht="13.5">
      <c r="A9" s="1" t="s">
        <v>106</v>
      </c>
      <c r="B9" s="39">
        <v>298</v>
      </c>
      <c r="C9" s="29">
        <v>148</v>
      </c>
      <c r="D9" s="74">
        <v>402</v>
      </c>
      <c r="E9" s="28">
        <v>405</v>
      </c>
      <c r="F9" s="29">
        <v>1503</v>
      </c>
      <c r="G9" s="29">
        <v>12</v>
      </c>
      <c r="H9" s="52">
        <v>1515</v>
      </c>
      <c r="I9" s="29">
        <v>581</v>
      </c>
      <c r="J9" s="27">
        <f t="shared" si="0"/>
        <v>0.3834983498349835</v>
      </c>
    </row>
    <row r="10" spans="1:10" s="21" customFormat="1" ht="13.5">
      <c r="A10" s="1" t="s">
        <v>107</v>
      </c>
      <c r="B10" s="39">
        <v>52</v>
      </c>
      <c r="C10" s="29">
        <v>32</v>
      </c>
      <c r="D10" s="74">
        <v>72</v>
      </c>
      <c r="E10" s="28">
        <v>73</v>
      </c>
      <c r="F10" s="29">
        <v>267</v>
      </c>
      <c r="G10" s="29">
        <v>0</v>
      </c>
      <c r="H10" s="52">
        <v>267</v>
      </c>
      <c r="I10" s="29">
        <v>114</v>
      </c>
      <c r="J10" s="27">
        <f t="shared" si="0"/>
        <v>0.42696629213483145</v>
      </c>
    </row>
    <row r="11" spans="1:10" s="21" customFormat="1" ht="13.5">
      <c r="A11" s="1" t="s">
        <v>108</v>
      </c>
      <c r="B11" s="39">
        <v>18</v>
      </c>
      <c r="C11" s="29">
        <v>6</v>
      </c>
      <c r="D11" s="74">
        <v>22</v>
      </c>
      <c r="E11" s="28">
        <v>22</v>
      </c>
      <c r="F11" s="29">
        <v>46</v>
      </c>
      <c r="G11" s="29">
        <v>2</v>
      </c>
      <c r="H11" s="52">
        <f>IF(G11&lt;&gt;0,G11+F11,"")</f>
        <v>48</v>
      </c>
      <c r="I11" s="29">
        <v>30</v>
      </c>
      <c r="J11" s="27">
        <f t="shared" si="0"/>
        <v>0.625</v>
      </c>
    </row>
    <row r="12" spans="1:10" s="21" customFormat="1" ht="13.5">
      <c r="A12" s="1" t="s">
        <v>109</v>
      </c>
      <c r="B12" s="39">
        <v>26</v>
      </c>
      <c r="C12" s="29">
        <v>28</v>
      </c>
      <c r="D12" s="74">
        <v>42</v>
      </c>
      <c r="E12" s="28">
        <v>44</v>
      </c>
      <c r="F12" s="29">
        <v>176</v>
      </c>
      <c r="G12" s="29">
        <v>5</v>
      </c>
      <c r="H12" s="52">
        <v>181</v>
      </c>
      <c r="I12" s="29">
        <v>70</v>
      </c>
      <c r="J12" s="27">
        <f t="shared" si="0"/>
        <v>0.3867403314917127</v>
      </c>
    </row>
    <row r="13" spans="1:10" s="21" customFormat="1" ht="13.5">
      <c r="A13" s="1" t="s">
        <v>110</v>
      </c>
      <c r="B13" s="39">
        <v>26</v>
      </c>
      <c r="C13" s="29">
        <v>10</v>
      </c>
      <c r="D13" s="74">
        <v>30</v>
      </c>
      <c r="E13" s="28">
        <v>29</v>
      </c>
      <c r="F13" s="29">
        <v>76</v>
      </c>
      <c r="G13" s="29">
        <v>2</v>
      </c>
      <c r="H13" s="52">
        <f>IF(G13&lt;&gt;0,G13+F13,"")</f>
        <v>78</v>
      </c>
      <c r="I13" s="29">
        <v>42</v>
      </c>
      <c r="J13" s="27">
        <f t="shared" si="0"/>
        <v>0.5384615384615384</v>
      </c>
    </row>
    <row r="14" spans="1:10" s="21" customFormat="1" ht="13.5">
      <c r="A14" s="1" t="s">
        <v>111</v>
      </c>
      <c r="B14" s="39">
        <v>69</v>
      </c>
      <c r="C14" s="29">
        <v>31</v>
      </c>
      <c r="D14" s="74">
        <v>86</v>
      </c>
      <c r="E14" s="28">
        <v>88</v>
      </c>
      <c r="F14" s="29">
        <v>260</v>
      </c>
      <c r="G14" s="29">
        <v>7</v>
      </c>
      <c r="H14" s="52">
        <v>267</v>
      </c>
      <c r="I14" s="29">
        <v>126</v>
      </c>
      <c r="J14" s="27">
        <f t="shared" si="0"/>
        <v>0.47191011235955055</v>
      </c>
    </row>
    <row r="15" spans="1:10" s="21" customFormat="1" ht="13.5">
      <c r="A15" s="1" t="s">
        <v>112</v>
      </c>
      <c r="B15" s="39">
        <v>72</v>
      </c>
      <c r="C15" s="29">
        <v>26</v>
      </c>
      <c r="D15" s="74">
        <v>89</v>
      </c>
      <c r="E15" s="28">
        <v>88</v>
      </c>
      <c r="F15" s="29">
        <v>211</v>
      </c>
      <c r="G15" s="29">
        <v>4</v>
      </c>
      <c r="H15" s="52">
        <v>215</v>
      </c>
      <c r="I15" s="29">
        <v>113</v>
      </c>
      <c r="J15" s="27">
        <f t="shared" si="0"/>
        <v>0.5255813953488372</v>
      </c>
    </row>
    <row r="16" spans="1:10" s="21" customFormat="1" ht="13.5">
      <c r="A16" s="1" t="s">
        <v>103</v>
      </c>
      <c r="B16" s="39">
        <v>181</v>
      </c>
      <c r="C16" s="29">
        <v>110</v>
      </c>
      <c r="D16" s="74">
        <v>259</v>
      </c>
      <c r="E16" s="28">
        <v>246</v>
      </c>
      <c r="F16" s="106"/>
      <c r="G16" s="106"/>
      <c r="H16" s="107"/>
      <c r="I16" s="29">
        <v>422</v>
      </c>
      <c r="J16" s="108"/>
    </row>
    <row r="17" spans="1:10" ht="13.5">
      <c r="A17" s="9" t="s">
        <v>0</v>
      </c>
      <c r="B17" s="24">
        <f aca="true" t="shared" si="1" ref="B17:I17">SUM(B7:B16)</f>
        <v>1144</v>
      </c>
      <c r="C17" s="24">
        <f t="shared" si="1"/>
        <v>659</v>
      </c>
      <c r="D17" s="24">
        <f t="shared" si="1"/>
        <v>1582</v>
      </c>
      <c r="E17" s="24">
        <f t="shared" si="1"/>
        <v>1573</v>
      </c>
      <c r="F17" s="24">
        <f t="shared" si="1"/>
        <v>4667</v>
      </c>
      <c r="G17" s="24">
        <f t="shared" si="1"/>
        <v>52</v>
      </c>
      <c r="H17" s="24">
        <f t="shared" si="1"/>
        <v>4719</v>
      </c>
      <c r="I17" s="24">
        <f t="shared" si="1"/>
        <v>2376</v>
      </c>
      <c r="J17" s="127">
        <f>IF(I17&lt;&gt;0,I17/H17,"")</f>
        <v>0.5034965034965035</v>
      </c>
    </row>
    <row r="18" ht="13.5">
      <c r="A18" s="41"/>
    </row>
  </sheetData>
  <sheetProtection selectLockedCells="1"/>
  <mergeCells count="7">
    <mergeCell ref="F1:J1"/>
    <mergeCell ref="B2:D2"/>
    <mergeCell ref="F2:J2"/>
    <mergeCell ref="B3:C3"/>
    <mergeCell ref="F3:J3"/>
    <mergeCell ref="B4:C4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3">
      <selection activeCell="K17" sqref="K17"/>
    </sheetView>
  </sheetViews>
  <sheetFormatPr defaultColWidth="9.140625" defaultRowHeight="12.75"/>
  <cols>
    <col min="1" max="1" width="9.28125" style="23" customWidth="1"/>
    <col min="2" max="14" width="8.57421875" style="16" customWidth="1"/>
    <col min="15" max="16" width="8.8515625" style="0" customWidth="1"/>
    <col min="17" max="17" width="9.28125" style="16" bestFit="1" customWidth="1"/>
    <col min="18" max="18" width="8.421875" style="16" customWidth="1"/>
    <col min="19" max="19" width="9.7109375" style="16" bestFit="1" customWidth="1"/>
    <col min="20" max="20" width="10.7109375" style="16" bestFit="1" customWidth="1"/>
    <col min="21" max="21" width="10.421875" style="16" bestFit="1" customWidth="1"/>
    <col min="22" max="22" width="9.7109375" style="16" bestFit="1" customWidth="1"/>
    <col min="23" max="23" width="13.28125" style="16" bestFit="1" customWidth="1"/>
    <col min="24" max="24" width="10.00390625" style="16" bestFit="1" customWidth="1"/>
    <col min="25" max="16384" width="9.140625" style="16" customWidth="1"/>
  </cols>
  <sheetData>
    <row r="1" spans="1:14" ht="13.5">
      <c r="A1" s="31"/>
      <c r="B1" s="155"/>
      <c r="C1" s="156"/>
      <c r="D1" s="156"/>
      <c r="E1" s="156"/>
      <c r="F1" s="156"/>
      <c r="G1" s="156"/>
      <c r="H1" s="156"/>
      <c r="I1" s="143" t="s">
        <v>32</v>
      </c>
      <c r="J1" s="143"/>
      <c r="K1" s="143"/>
      <c r="L1" s="143"/>
      <c r="M1" s="143"/>
      <c r="N1" s="143"/>
    </row>
    <row r="2" spans="1:14" s="33" customFormat="1" ht="13.5">
      <c r="A2" s="32"/>
      <c r="B2" s="134" t="s">
        <v>113</v>
      </c>
      <c r="C2" s="135"/>
      <c r="D2" s="135"/>
      <c r="E2" s="135"/>
      <c r="F2" s="135"/>
      <c r="G2" s="135"/>
      <c r="H2" s="135"/>
      <c r="I2" s="140" t="s">
        <v>33</v>
      </c>
      <c r="J2" s="141"/>
      <c r="K2" s="141"/>
      <c r="L2" s="141"/>
      <c r="M2" s="141"/>
      <c r="N2" s="142"/>
    </row>
    <row r="3" spans="1:14" s="33" customFormat="1" ht="13.5">
      <c r="A3" s="32"/>
      <c r="B3" s="80" t="s">
        <v>26</v>
      </c>
      <c r="C3" s="160" t="s">
        <v>17</v>
      </c>
      <c r="D3" s="162"/>
      <c r="E3" s="160" t="s">
        <v>18</v>
      </c>
      <c r="F3" s="161"/>
      <c r="G3" s="161"/>
      <c r="H3" s="162"/>
      <c r="I3" s="80" t="s">
        <v>82</v>
      </c>
      <c r="J3" s="160" t="s">
        <v>49</v>
      </c>
      <c r="K3" s="161"/>
      <c r="L3" s="161"/>
      <c r="M3" s="161"/>
      <c r="N3" s="162"/>
    </row>
    <row r="4" spans="1:14" ht="13.5">
      <c r="A4" s="43"/>
      <c r="B4" s="2" t="s">
        <v>4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44" t="s">
        <v>16</v>
      </c>
      <c r="B5" s="4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4" t="s">
        <v>121</v>
      </c>
      <c r="J5" s="4" t="s">
        <v>122</v>
      </c>
      <c r="K5" s="101" t="s">
        <v>124</v>
      </c>
      <c r="L5" s="4" t="s">
        <v>123</v>
      </c>
      <c r="M5" s="4" t="s">
        <v>125</v>
      </c>
      <c r="N5" s="4" t="s">
        <v>126</v>
      </c>
    </row>
    <row r="6" spans="1:14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104</v>
      </c>
      <c r="B7" s="37">
        <v>302</v>
      </c>
      <c r="C7" s="37">
        <v>147</v>
      </c>
      <c r="D7" s="26">
        <v>157</v>
      </c>
      <c r="E7" s="37">
        <v>27</v>
      </c>
      <c r="F7" s="37">
        <v>16</v>
      </c>
      <c r="G7" s="38">
        <v>157</v>
      </c>
      <c r="H7" s="26">
        <v>221</v>
      </c>
      <c r="I7" s="25">
        <v>340</v>
      </c>
      <c r="J7" s="25">
        <v>25</v>
      </c>
      <c r="K7" s="37">
        <v>142</v>
      </c>
      <c r="L7" s="38">
        <v>96</v>
      </c>
      <c r="M7" s="38">
        <v>136</v>
      </c>
      <c r="N7" s="26">
        <v>11</v>
      </c>
    </row>
    <row r="8" spans="1:14" s="21" customFormat="1" ht="13.5">
      <c r="A8" s="1" t="s">
        <v>105</v>
      </c>
      <c r="B8" s="39">
        <v>256</v>
      </c>
      <c r="C8" s="39">
        <v>138</v>
      </c>
      <c r="D8" s="29">
        <v>131</v>
      </c>
      <c r="E8" s="39">
        <v>9</v>
      </c>
      <c r="F8" s="99">
        <v>16</v>
      </c>
      <c r="G8" s="102">
        <v>119</v>
      </c>
      <c r="H8" s="29">
        <v>214</v>
      </c>
      <c r="I8" s="28">
        <v>305</v>
      </c>
      <c r="J8" s="28">
        <v>12</v>
      </c>
      <c r="K8" s="39">
        <v>142</v>
      </c>
      <c r="L8" s="40">
        <v>73</v>
      </c>
      <c r="M8" s="40">
        <v>116</v>
      </c>
      <c r="N8" s="29">
        <v>17</v>
      </c>
    </row>
    <row r="9" spans="1:14" s="21" customFormat="1" ht="13.5">
      <c r="A9" s="1" t="s">
        <v>106</v>
      </c>
      <c r="B9" s="39">
        <v>351</v>
      </c>
      <c r="C9" s="39">
        <v>178</v>
      </c>
      <c r="D9" s="29">
        <v>165</v>
      </c>
      <c r="E9" s="39">
        <v>30</v>
      </c>
      <c r="F9" s="99">
        <v>28</v>
      </c>
      <c r="G9" s="102">
        <v>164</v>
      </c>
      <c r="H9" s="29">
        <v>258</v>
      </c>
      <c r="I9" s="28">
        <v>400</v>
      </c>
      <c r="J9" s="28">
        <v>35</v>
      </c>
      <c r="K9" s="39">
        <v>145</v>
      </c>
      <c r="L9" s="40">
        <v>110</v>
      </c>
      <c r="M9" s="40">
        <v>162</v>
      </c>
      <c r="N9" s="29">
        <v>26</v>
      </c>
    </row>
    <row r="10" spans="1:14" s="21" customFormat="1" ht="13.5">
      <c r="A10" s="1" t="s">
        <v>107</v>
      </c>
      <c r="B10" s="39">
        <v>68</v>
      </c>
      <c r="C10" s="39">
        <v>43</v>
      </c>
      <c r="D10" s="29">
        <v>26</v>
      </c>
      <c r="E10" s="39">
        <v>5</v>
      </c>
      <c r="F10" s="99">
        <v>5</v>
      </c>
      <c r="G10" s="102">
        <v>36</v>
      </c>
      <c r="H10" s="29">
        <v>51</v>
      </c>
      <c r="I10" s="28">
        <v>83</v>
      </c>
      <c r="J10" s="28">
        <v>4</v>
      </c>
      <c r="K10" s="39">
        <v>34</v>
      </c>
      <c r="L10" s="40">
        <v>39</v>
      </c>
      <c r="M10" s="40">
        <v>22</v>
      </c>
      <c r="N10" s="29">
        <v>3</v>
      </c>
    </row>
    <row r="11" spans="1:14" s="21" customFormat="1" ht="13.5">
      <c r="A11" s="1" t="s">
        <v>108</v>
      </c>
      <c r="B11" s="39">
        <v>17</v>
      </c>
      <c r="C11" s="39">
        <v>5</v>
      </c>
      <c r="D11" s="29">
        <v>13</v>
      </c>
      <c r="E11" s="39">
        <v>3</v>
      </c>
      <c r="F11" s="99">
        <v>2</v>
      </c>
      <c r="G11" s="102">
        <v>12</v>
      </c>
      <c r="H11" s="29">
        <v>4</v>
      </c>
      <c r="I11" s="28">
        <v>19</v>
      </c>
      <c r="J11" s="28">
        <v>3</v>
      </c>
      <c r="K11" s="39">
        <v>0</v>
      </c>
      <c r="L11" s="40">
        <v>9</v>
      </c>
      <c r="M11" s="40">
        <v>10</v>
      </c>
      <c r="N11" s="29">
        <v>1</v>
      </c>
    </row>
    <row r="12" spans="1:14" s="21" customFormat="1" ht="13.5">
      <c r="A12" s="1" t="s">
        <v>109</v>
      </c>
      <c r="B12" s="39">
        <v>38</v>
      </c>
      <c r="C12" s="39">
        <v>25</v>
      </c>
      <c r="D12" s="29">
        <v>18</v>
      </c>
      <c r="E12" s="39">
        <v>5</v>
      </c>
      <c r="F12" s="99">
        <v>4</v>
      </c>
      <c r="G12" s="102">
        <v>19</v>
      </c>
      <c r="H12" s="29">
        <v>28</v>
      </c>
      <c r="I12" s="28">
        <v>39</v>
      </c>
      <c r="J12" s="28">
        <v>5</v>
      </c>
      <c r="K12" s="39">
        <v>10</v>
      </c>
      <c r="L12" s="40">
        <v>23</v>
      </c>
      <c r="M12" s="40">
        <v>10</v>
      </c>
      <c r="N12" s="29">
        <v>5</v>
      </c>
    </row>
    <row r="13" spans="1:14" s="21" customFormat="1" ht="13.5">
      <c r="A13" s="1" t="s">
        <v>110</v>
      </c>
      <c r="B13" s="39">
        <v>26</v>
      </c>
      <c r="C13" s="39">
        <v>17</v>
      </c>
      <c r="D13" s="29">
        <v>10</v>
      </c>
      <c r="E13" s="39">
        <v>4</v>
      </c>
      <c r="F13" s="99">
        <v>3</v>
      </c>
      <c r="G13" s="102">
        <v>9</v>
      </c>
      <c r="H13" s="29">
        <v>19</v>
      </c>
      <c r="I13" s="28">
        <v>28</v>
      </c>
      <c r="J13" s="28">
        <v>4</v>
      </c>
      <c r="K13" s="39">
        <v>4</v>
      </c>
      <c r="L13" s="40">
        <v>9</v>
      </c>
      <c r="M13" s="40">
        <v>10</v>
      </c>
      <c r="N13" s="29">
        <v>6</v>
      </c>
    </row>
    <row r="14" spans="1:14" s="21" customFormat="1" ht="13.5">
      <c r="A14" s="1" t="s">
        <v>111</v>
      </c>
      <c r="B14" s="39">
        <v>94</v>
      </c>
      <c r="C14" s="39">
        <v>49</v>
      </c>
      <c r="D14" s="29">
        <v>40</v>
      </c>
      <c r="E14" s="39">
        <v>3</v>
      </c>
      <c r="F14" s="99">
        <v>4</v>
      </c>
      <c r="G14" s="102">
        <v>38</v>
      </c>
      <c r="H14" s="29">
        <v>77</v>
      </c>
      <c r="I14" s="28">
        <v>96</v>
      </c>
      <c r="J14" s="28">
        <v>3</v>
      </c>
      <c r="K14" s="39">
        <v>23</v>
      </c>
      <c r="L14" s="40">
        <v>18</v>
      </c>
      <c r="M14" s="40">
        <v>46</v>
      </c>
      <c r="N14" s="29">
        <v>31</v>
      </c>
    </row>
    <row r="15" spans="1:14" s="21" customFormat="1" ht="13.5">
      <c r="A15" s="1" t="s">
        <v>112</v>
      </c>
      <c r="B15" s="39">
        <v>85</v>
      </c>
      <c r="C15" s="39">
        <v>53</v>
      </c>
      <c r="D15" s="29">
        <v>39</v>
      </c>
      <c r="E15" s="39">
        <v>1</v>
      </c>
      <c r="F15" s="99">
        <v>7</v>
      </c>
      <c r="G15" s="102">
        <v>27</v>
      </c>
      <c r="H15" s="29">
        <v>76</v>
      </c>
      <c r="I15" s="28">
        <v>99</v>
      </c>
      <c r="J15" s="28">
        <v>1</v>
      </c>
      <c r="K15" s="39">
        <v>19</v>
      </c>
      <c r="L15" s="40">
        <v>10</v>
      </c>
      <c r="M15" s="40">
        <v>75</v>
      </c>
      <c r="N15" s="29">
        <v>6</v>
      </c>
    </row>
    <row r="16" spans="1:14" s="21" customFormat="1" ht="13.5">
      <c r="A16" s="1" t="s">
        <v>103</v>
      </c>
      <c r="B16" s="39">
        <v>252</v>
      </c>
      <c r="C16" s="62">
        <v>146</v>
      </c>
      <c r="D16" s="75">
        <v>101</v>
      </c>
      <c r="E16" s="39">
        <v>16</v>
      </c>
      <c r="F16" s="100">
        <v>25</v>
      </c>
      <c r="G16" s="103">
        <v>130</v>
      </c>
      <c r="H16" s="75">
        <v>200</v>
      </c>
      <c r="I16" s="63">
        <v>325</v>
      </c>
      <c r="J16" s="63">
        <v>19</v>
      </c>
      <c r="K16" s="62">
        <v>85</v>
      </c>
      <c r="L16" s="78">
        <v>107</v>
      </c>
      <c r="M16" s="78">
        <v>147</v>
      </c>
      <c r="N16" s="75">
        <v>21</v>
      </c>
    </row>
    <row r="17" spans="1:14" ht="13.5">
      <c r="A17" s="9" t="s">
        <v>0</v>
      </c>
      <c r="B17" s="68">
        <f aca="true" t="shared" si="0" ref="B17:N17">SUM(B7:B16)</f>
        <v>1489</v>
      </c>
      <c r="C17" s="24">
        <f t="shared" si="0"/>
        <v>801</v>
      </c>
      <c r="D17" s="24">
        <f t="shared" si="0"/>
        <v>700</v>
      </c>
      <c r="E17" s="24">
        <f t="shared" si="0"/>
        <v>103</v>
      </c>
      <c r="F17" s="24">
        <f t="shared" si="0"/>
        <v>110</v>
      </c>
      <c r="G17" s="24">
        <f t="shared" si="0"/>
        <v>711</v>
      </c>
      <c r="H17" s="24">
        <f t="shared" si="0"/>
        <v>1148</v>
      </c>
      <c r="I17" s="24">
        <f t="shared" si="0"/>
        <v>1734</v>
      </c>
      <c r="J17" s="24">
        <f t="shared" si="0"/>
        <v>111</v>
      </c>
      <c r="K17" s="24">
        <f t="shared" si="0"/>
        <v>604</v>
      </c>
      <c r="L17" s="24">
        <f t="shared" si="0"/>
        <v>494</v>
      </c>
      <c r="M17" s="24">
        <f t="shared" si="0"/>
        <v>734</v>
      </c>
      <c r="N17" s="24">
        <f t="shared" si="0"/>
        <v>127</v>
      </c>
    </row>
  </sheetData>
  <sheetProtection selectLockedCells="1"/>
  <mergeCells count="7">
    <mergeCell ref="E3:H3"/>
    <mergeCell ref="I1:N1"/>
    <mergeCell ref="B1:H1"/>
    <mergeCell ref="B2:H2"/>
    <mergeCell ref="C3:D3"/>
    <mergeCell ref="I2:N2"/>
    <mergeCell ref="J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9.8515625" style="23" customWidth="1"/>
    <col min="2" max="2" width="11.57421875" style="16" bestFit="1" customWidth="1"/>
    <col min="3" max="3" width="10.28125" style="16" bestFit="1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1"/>
      <c r="B1" s="98" t="s">
        <v>35</v>
      </c>
      <c r="C1" s="67"/>
      <c r="D1" s="152"/>
      <c r="E1" s="154"/>
      <c r="F1" s="152"/>
      <c r="G1" s="153"/>
      <c r="H1" s="154"/>
    </row>
    <row r="2" spans="1:8" ht="13.5">
      <c r="A2" s="32"/>
      <c r="B2" s="96" t="s">
        <v>34</v>
      </c>
      <c r="C2" s="61" t="s">
        <v>32</v>
      </c>
      <c r="D2" s="140" t="s">
        <v>32</v>
      </c>
      <c r="E2" s="142"/>
      <c r="F2" s="140" t="s">
        <v>32</v>
      </c>
      <c r="G2" s="141"/>
      <c r="H2" s="142"/>
    </row>
    <row r="3" spans="1:8" ht="13.5">
      <c r="A3" s="32"/>
      <c r="B3" s="97" t="s">
        <v>21</v>
      </c>
      <c r="C3" s="8" t="s">
        <v>11</v>
      </c>
      <c r="D3" s="134" t="s">
        <v>36</v>
      </c>
      <c r="E3" s="136"/>
      <c r="F3" s="134" t="s">
        <v>37</v>
      </c>
      <c r="G3" s="135"/>
      <c r="H3" s="136"/>
    </row>
    <row r="4" spans="1:8" ht="13.5">
      <c r="A4" s="43"/>
      <c r="B4" s="2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ht="87.75" customHeight="1" thickBot="1">
      <c r="A5" s="36" t="s">
        <v>16</v>
      </c>
      <c r="B5" s="4" t="s">
        <v>127</v>
      </c>
      <c r="C5" s="86" t="s">
        <v>128</v>
      </c>
      <c r="D5" s="5" t="s">
        <v>147</v>
      </c>
      <c r="E5" s="5" t="s">
        <v>129</v>
      </c>
      <c r="F5" s="4" t="s">
        <v>130</v>
      </c>
      <c r="G5" s="4" t="s">
        <v>131</v>
      </c>
      <c r="H5" s="4" t="s">
        <v>132</v>
      </c>
    </row>
    <row r="6" spans="1:8" ht="14.25" thickBot="1">
      <c r="A6" s="18"/>
      <c r="B6" s="53"/>
      <c r="C6" s="19"/>
      <c r="D6" s="19"/>
      <c r="E6" s="19"/>
      <c r="F6" s="19"/>
      <c r="G6" s="19"/>
      <c r="H6" s="20"/>
    </row>
    <row r="7" spans="1:8" ht="13.5">
      <c r="A7" s="1" t="s">
        <v>104</v>
      </c>
      <c r="B7" s="128">
        <v>360</v>
      </c>
      <c r="C7" s="25">
        <v>359</v>
      </c>
      <c r="D7" s="37">
        <v>87</v>
      </c>
      <c r="E7" s="37">
        <v>293</v>
      </c>
      <c r="F7" s="45">
        <v>60</v>
      </c>
      <c r="G7" s="38">
        <v>196</v>
      </c>
      <c r="H7" s="59">
        <v>124</v>
      </c>
    </row>
    <row r="8" spans="1:8" ht="13.5">
      <c r="A8" s="1" t="s">
        <v>105</v>
      </c>
      <c r="B8" s="129">
        <v>302</v>
      </c>
      <c r="C8" s="28">
        <v>309</v>
      </c>
      <c r="D8" s="39">
        <v>68</v>
      </c>
      <c r="E8" s="39">
        <v>279</v>
      </c>
      <c r="F8" s="85">
        <v>57</v>
      </c>
      <c r="G8" s="40">
        <v>174</v>
      </c>
      <c r="H8" s="60">
        <v>104</v>
      </c>
    </row>
    <row r="9" spans="1:8" ht="13.5">
      <c r="A9" s="1" t="s">
        <v>106</v>
      </c>
      <c r="B9" s="129">
        <v>425</v>
      </c>
      <c r="C9" s="28">
        <v>421</v>
      </c>
      <c r="D9" s="39">
        <v>103</v>
      </c>
      <c r="E9" s="39">
        <v>347</v>
      </c>
      <c r="F9" s="85">
        <v>67</v>
      </c>
      <c r="G9" s="40">
        <v>241</v>
      </c>
      <c r="H9" s="60">
        <v>135</v>
      </c>
    </row>
    <row r="10" spans="1:8" ht="13.5">
      <c r="A10" s="1" t="s">
        <v>107</v>
      </c>
      <c r="B10" s="129">
        <v>93</v>
      </c>
      <c r="C10" s="28">
        <v>92</v>
      </c>
      <c r="D10" s="39">
        <v>21</v>
      </c>
      <c r="E10" s="39">
        <v>76</v>
      </c>
      <c r="F10" s="85">
        <v>26</v>
      </c>
      <c r="G10" s="40">
        <v>34</v>
      </c>
      <c r="H10" s="60">
        <v>33</v>
      </c>
    </row>
    <row r="11" spans="1:8" ht="13.5">
      <c r="A11" s="1" t="s">
        <v>108</v>
      </c>
      <c r="B11" s="129">
        <v>19</v>
      </c>
      <c r="C11" s="28">
        <v>21</v>
      </c>
      <c r="D11" s="39">
        <v>7</v>
      </c>
      <c r="E11" s="39">
        <v>14</v>
      </c>
      <c r="F11" s="85">
        <v>2</v>
      </c>
      <c r="G11" s="40">
        <v>11</v>
      </c>
      <c r="H11" s="60">
        <v>5</v>
      </c>
    </row>
    <row r="12" spans="1:8" ht="13.5">
      <c r="A12" s="1" t="s">
        <v>109</v>
      </c>
      <c r="B12" s="129">
        <v>43</v>
      </c>
      <c r="C12" s="28">
        <v>43</v>
      </c>
      <c r="D12" s="39">
        <v>23</v>
      </c>
      <c r="E12" s="39">
        <v>23</v>
      </c>
      <c r="F12" s="85">
        <v>10</v>
      </c>
      <c r="G12" s="40">
        <v>23</v>
      </c>
      <c r="H12" s="60">
        <v>12</v>
      </c>
    </row>
    <row r="13" spans="1:8" ht="13.5">
      <c r="A13" s="1" t="s">
        <v>110</v>
      </c>
      <c r="B13" s="129">
        <v>28</v>
      </c>
      <c r="C13" s="28">
        <v>31</v>
      </c>
      <c r="D13" s="39">
        <v>12</v>
      </c>
      <c r="E13" s="39">
        <v>20</v>
      </c>
      <c r="F13" s="85">
        <v>2</v>
      </c>
      <c r="G13" s="40">
        <v>7</v>
      </c>
      <c r="H13" s="60">
        <v>23</v>
      </c>
    </row>
    <row r="14" spans="1:8" ht="13.5">
      <c r="A14" s="1" t="s">
        <v>111</v>
      </c>
      <c r="B14" s="129">
        <v>101</v>
      </c>
      <c r="C14" s="28">
        <v>102</v>
      </c>
      <c r="D14" s="39">
        <v>46</v>
      </c>
      <c r="E14" s="39">
        <v>73</v>
      </c>
      <c r="F14" s="85">
        <v>25</v>
      </c>
      <c r="G14" s="40">
        <v>49</v>
      </c>
      <c r="H14" s="60">
        <v>38</v>
      </c>
    </row>
    <row r="15" spans="1:8" ht="13.5">
      <c r="A15" s="1" t="s">
        <v>112</v>
      </c>
      <c r="B15" s="129">
        <v>101</v>
      </c>
      <c r="C15" s="28">
        <v>103</v>
      </c>
      <c r="D15" s="39">
        <v>23</v>
      </c>
      <c r="E15" s="39">
        <v>81</v>
      </c>
      <c r="F15" s="85">
        <v>17</v>
      </c>
      <c r="G15" s="40">
        <v>44</v>
      </c>
      <c r="H15" s="60">
        <v>43</v>
      </c>
    </row>
    <row r="16" spans="1:8" ht="13.5">
      <c r="A16" s="1" t="s">
        <v>103</v>
      </c>
      <c r="B16" s="129">
        <v>340</v>
      </c>
      <c r="C16" s="28">
        <v>349</v>
      </c>
      <c r="D16" s="39">
        <v>62</v>
      </c>
      <c r="E16" s="39">
        <v>304</v>
      </c>
      <c r="F16" s="85">
        <v>62</v>
      </c>
      <c r="G16" s="78">
        <v>167</v>
      </c>
      <c r="H16" s="60">
        <v>120</v>
      </c>
    </row>
    <row r="17" spans="1:8" ht="13.5">
      <c r="A17" s="9" t="s">
        <v>0</v>
      </c>
      <c r="B17" s="24">
        <f aca="true" t="shared" si="0" ref="B17:H17">SUM(B7:B16)</f>
        <v>1812</v>
      </c>
      <c r="C17" s="24">
        <f t="shared" si="0"/>
        <v>1830</v>
      </c>
      <c r="D17" s="24">
        <f t="shared" si="0"/>
        <v>452</v>
      </c>
      <c r="E17" s="24">
        <f t="shared" si="0"/>
        <v>1510</v>
      </c>
      <c r="F17" s="24">
        <f t="shared" si="0"/>
        <v>328</v>
      </c>
      <c r="G17" s="24">
        <f t="shared" si="0"/>
        <v>946</v>
      </c>
      <c r="H17" s="24">
        <f t="shared" si="0"/>
        <v>637</v>
      </c>
    </row>
  </sheetData>
  <sheetProtection selectLockedCells="1"/>
  <mergeCells count="6">
    <mergeCell ref="D1:E1"/>
    <mergeCell ref="D2:E2"/>
    <mergeCell ref="D3:E3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9.8515625" style="23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1"/>
      <c r="B1" s="163" t="s">
        <v>53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2"/>
      <c r="B2" s="166" t="s">
        <v>149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2"/>
      <c r="B3" s="10" t="s">
        <v>28</v>
      </c>
      <c r="C3" s="155" t="s">
        <v>28</v>
      </c>
      <c r="D3" s="156"/>
      <c r="E3" s="157"/>
      <c r="F3" s="155" t="s">
        <v>28</v>
      </c>
      <c r="G3" s="157"/>
      <c r="H3" s="155" t="s">
        <v>28</v>
      </c>
      <c r="I3" s="157"/>
      <c r="J3" s="10" t="s">
        <v>28</v>
      </c>
    </row>
    <row r="4" spans="1:10" ht="13.5">
      <c r="A4" s="43"/>
      <c r="B4" s="11" t="s">
        <v>90</v>
      </c>
      <c r="C4" s="158" t="s">
        <v>92</v>
      </c>
      <c r="D4" s="169"/>
      <c r="E4" s="159"/>
      <c r="F4" s="158" t="s">
        <v>96</v>
      </c>
      <c r="G4" s="159"/>
      <c r="H4" s="158" t="s">
        <v>99</v>
      </c>
      <c r="I4" s="159"/>
      <c r="J4" s="11" t="s">
        <v>101</v>
      </c>
    </row>
    <row r="5" spans="1:10" s="122" customFormat="1" ht="87.75" customHeight="1" thickBot="1">
      <c r="A5" s="121" t="s">
        <v>16</v>
      </c>
      <c r="B5" s="7" t="s">
        <v>91</v>
      </c>
      <c r="C5" s="7" t="s">
        <v>93</v>
      </c>
      <c r="D5" s="7" t="s">
        <v>94</v>
      </c>
      <c r="E5" s="7" t="s">
        <v>95</v>
      </c>
      <c r="F5" s="7" t="s">
        <v>97</v>
      </c>
      <c r="G5" s="7" t="s">
        <v>98</v>
      </c>
      <c r="H5" s="7" t="s">
        <v>100</v>
      </c>
      <c r="I5" s="7" t="s">
        <v>148</v>
      </c>
      <c r="J5" s="7" t="s">
        <v>102</v>
      </c>
    </row>
    <row r="6" spans="1:10" ht="14.25" thickBot="1">
      <c r="A6" s="18"/>
      <c r="B6" s="49"/>
      <c r="C6" s="46"/>
      <c r="D6" s="46"/>
      <c r="E6" s="46"/>
      <c r="F6" s="46"/>
      <c r="G6" s="46"/>
      <c r="H6" s="49"/>
      <c r="I6" s="49"/>
      <c r="J6" s="50"/>
    </row>
    <row r="7" spans="1:10" ht="13.5">
      <c r="A7" s="1" t="s">
        <v>104</v>
      </c>
      <c r="B7" s="45">
        <v>317</v>
      </c>
      <c r="C7" s="45">
        <v>86</v>
      </c>
      <c r="D7" s="38">
        <v>158</v>
      </c>
      <c r="E7" s="59">
        <v>100</v>
      </c>
      <c r="F7" s="37">
        <v>120</v>
      </c>
      <c r="G7" s="26">
        <v>224</v>
      </c>
      <c r="H7" s="37">
        <v>168</v>
      </c>
      <c r="I7" s="26">
        <v>209</v>
      </c>
      <c r="J7" s="130">
        <v>333</v>
      </c>
    </row>
    <row r="8" spans="1:10" ht="13.5">
      <c r="A8" s="1" t="s">
        <v>105</v>
      </c>
      <c r="B8" s="85">
        <v>255</v>
      </c>
      <c r="C8" s="85">
        <v>79</v>
      </c>
      <c r="D8" s="40">
        <v>132</v>
      </c>
      <c r="E8" s="60">
        <v>83</v>
      </c>
      <c r="F8" s="39">
        <v>97</v>
      </c>
      <c r="G8" s="29">
        <v>202</v>
      </c>
      <c r="H8" s="39">
        <v>120</v>
      </c>
      <c r="I8" s="29">
        <v>207</v>
      </c>
      <c r="J8" s="131">
        <v>273</v>
      </c>
    </row>
    <row r="9" spans="1:10" ht="13.5">
      <c r="A9" s="1" t="s">
        <v>106</v>
      </c>
      <c r="B9" s="85">
        <v>394</v>
      </c>
      <c r="C9" s="85">
        <v>91</v>
      </c>
      <c r="D9" s="40">
        <v>214</v>
      </c>
      <c r="E9" s="60">
        <v>109</v>
      </c>
      <c r="F9" s="39">
        <v>124</v>
      </c>
      <c r="G9" s="29">
        <v>313</v>
      </c>
      <c r="H9" s="39">
        <v>181</v>
      </c>
      <c r="I9" s="29">
        <v>274</v>
      </c>
      <c r="J9" s="131">
        <v>415</v>
      </c>
    </row>
    <row r="10" spans="1:10" ht="13.5">
      <c r="A10" s="1" t="s">
        <v>107</v>
      </c>
      <c r="B10" s="85">
        <v>73</v>
      </c>
      <c r="C10" s="85">
        <v>33</v>
      </c>
      <c r="D10" s="40">
        <v>29</v>
      </c>
      <c r="E10" s="60">
        <v>10</v>
      </c>
      <c r="F10" s="39">
        <v>32</v>
      </c>
      <c r="G10" s="29">
        <v>53</v>
      </c>
      <c r="H10" s="39">
        <v>36</v>
      </c>
      <c r="I10" s="29">
        <v>52</v>
      </c>
      <c r="J10" s="131">
        <v>75</v>
      </c>
    </row>
    <row r="11" spans="1:10" ht="13.5">
      <c r="A11" s="1" t="s">
        <v>108</v>
      </c>
      <c r="B11" s="85">
        <v>21</v>
      </c>
      <c r="C11" s="85">
        <v>6</v>
      </c>
      <c r="D11" s="40">
        <v>3</v>
      </c>
      <c r="E11" s="60">
        <v>13</v>
      </c>
      <c r="F11" s="39">
        <v>3</v>
      </c>
      <c r="G11" s="29">
        <v>21</v>
      </c>
      <c r="H11" s="39">
        <v>5</v>
      </c>
      <c r="I11" s="29">
        <v>18</v>
      </c>
      <c r="J11" s="131">
        <v>22</v>
      </c>
    </row>
    <row r="12" spans="1:10" ht="13.5">
      <c r="A12" s="1" t="s">
        <v>109</v>
      </c>
      <c r="B12" s="85">
        <v>41</v>
      </c>
      <c r="C12" s="85">
        <v>17</v>
      </c>
      <c r="D12" s="40">
        <v>21</v>
      </c>
      <c r="E12" s="60">
        <v>15</v>
      </c>
      <c r="F12" s="39">
        <v>26</v>
      </c>
      <c r="G12" s="29">
        <v>31</v>
      </c>
      <c r="H12" s="39">
        <v>34</v>
      </c>
      <c r="I12" s="29">
        <v>25</v>
      </c>
      <c r="J12" s="131">
        <v>43</v>
      </c>
    </row>
    <row r="13" spans="1:10" ht="13.5">
      <c r="A13" s="1" t="s">
        <v>110</v>
      </c>
      <c r="B13" s="85">
        <v>30</v>
      </c>
      <c r="C13" s="85">
        <v>9</v>
      </c>
      <c r="D13" s="40">
        <v>17</v>
      </c>
      <c r="E13" s="60">
        <v>10</v>
      </c>
      <c r="F13" s="39">
        <v>14</v>
      </c>
      <c r="G13" s="29">
        <v>22</v>
      </c>
      <c r="H13" s="39">
        <v>20</v>
      </c>
      <c r="I13" s="29">
        <v>16</v>
      </c>
      <c r="J13" s="131">
        <v>30</v>
      </c>
    </row>
    <row r="14" spans="1:10" ht="13.5">
      <c r="A14" s="1" t="s">
        <v>111</v>
      </c>
      <c r="B14" s="85">
        <v>85</v>
      </c>
      <c r="C14" s="85">
        <v>26</v>
      </c>
      <c r="D14" s="40">
        <v>42</v>
      </c>
      <c r="E14" s="60">
        <v>24</v>
      </c>
      <c r="F14" s="39">
        <v>31</v>
      </c>
      <c r="G14" s="29">
        <v>65</v>
      </c>
      <c r="H14" s="39">
        <v>40</v>
      </c>
      <c r="I14" s="29">
        <v>61</v>
      </c>
      <c r="J14" s="131">
        <v>88</v>
      </c>
    </row>
    <row r="15" spans="1:10" ht="13.5">
      <c r="A15" s="1" t="s">
        <v>112</v>
      </c>
      <c r="B15" s="85">
        <v>86</v>
      </c>
      <c r="C15" s="85">
        <v>24</v>
      </c>
      <c r="D15" s="40">
        <v>43</v>
      </c>
      <c r="E15" s="60">
        <v>27</v>
      </c>
      <c r="F15" s="39">
        <v>29</v>
      </c>
      <c r="G15" s="29">
        <v>72</v>
      </c>
      <c r="H15" s="39">
        <v>32</v>
      </c>
      <c r="I15" s="29">
        <v>66</v>
      </c>
      <c r="J15" s="131">
        <v>91</v>
      </c>
    </row>
    <row r="16" spans="1:10" ht="13.5">
      <c r="A16" s="1" t="s">
        <v>103</v>
      </c>
      <c r="B16" s="85">
        <v>251</v>
      </c>
      <c r="C16" s="85">
        <v>82</v>
      </c>
      <c r="D16" s="40">
        <v>86</v>
      </c>
      <c r="E16" s="60">
        <v>78</v>
      </c>
      <c r="F16" s="39">
        <v>89</v>
      </c>
      <c r="G16" s="29">
        <v>193</v>
      </c>
      <c r="H16" s="39">
        <v>122</v>
      </c>
      <c r="I16" s="29">
        <v>189</v>
      </c>
      <c r="J16" s="131">
        <v>266</v>
      </c>
    </row>
    <row r="17" spans="1:10" ht="13.5">
      <c r="A17" s="9" t="s">
        <v>0</v>
      </c>
      <c r="B17" s="24">
        <f aca="true" t="shared" si="0" ref="B17:J17">SUM(B7:B16)</f>
        <v>1553</v>
      </c>
      <c r="C17" s="24">
        <f t="shared" si="0"/>
        <v>453</v>
      </c>
      <c r="D17" s="24">
        <f t="shared" si="0"/>
        <v>745</v>
      </c>
      <c r="E17" s="24">
        <f t="shared" si="0"/>
        <v>469</v>
      </c>
      <c r="F17" s="24">
        <f t="shared" si="0"/>
        <v>565</v>
      </c>
      <c r="G17" s="24">
        <f t="shared" si="0"/>
        <v>1196</v>
      </c>
      <c r="H17" s="24">
        <f t="shared" si="0"/>
        <v>758</v>
      </c>
      <c r="I17" s="24">
        <f t="shared" si="0"/>
        <v>1117</v>
      </c>
      <c r="J17" s="24">
        <f t="shared" si="0"/>
        <v>1636</v>
      </c>
    </row>
  </sheetData>
  <sheetProtection selectLockedCells="1"/>
  <mergeCells count="8">
    <mergeCell ref="B1:J1"/>
    <mergeCell ref="B2:J2"/>
    <mergeCell ref="C3:E3"/>
    <mergeCell ref="F3:G3"/>
    <mergeCell ref="H3:I3"/>
    <mergeCell ref="C4:E4"/>
    <mergeCell ref="F4:G4"/>
    <mergeCell ref="H4:I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10.7109375" style="23" customWidth="1"/>
    <col min="2" max="2" width="12.28125" style="16" customWidth="1"/>
    <col min="3" max="3" width="15.281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8.421875" style="16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4" ht="13.5">
      <c r="A1" s="160" t="s">
        <v>38</v>
      </c>
      <c r="B1" s="161"/>
      <c r="C1" s="161"/>
      <c r="D1" s="162"/>
    </row>
    <row r="2" spans="1:4" ht="14.25" thickBot="1">
      <c r="A2" s="79" t="s">
        <v>39</v>
      </c>
      <c r="B2" s="79" t="s">
        <v>40</v>
      </c>
      <c r="C2" s="82" t="s">
        <v>41</v>
      </c>
      <c r="D2" s="88" t="s">
        <v>42</v>
      </c>
    </row>
    <row r="3" spans="1:4" ht="14.25" thickBot="1">
      <c r="A3" s="18"/>
      <c r="B3" s="19"/>
      <c r="C3" s="19"/>
      <c r="D3" s="20"/>
    </row>
    <row r="4" spans="1:4" ht="13.5">
      <c r="A4" s="70" t="s">
        <v>104</v>
      </c>
      <c r="B4" s="48" t="s">
        <v>50</v>
      </c>
      <c r="C4" s="83" t="s">
        <v>133</v>
      </c>
      <c r="D4" s="89">
        <v>422</v>
      </c>
    </row>
    <row r="5" spans="1:4" ht="13.5">
      <c r="A5" s="70"/>
      <c r="B5" s="48"/>
      <c r="C5" s="87"/>
      <c r="D5" s="90"/>
    </row>
    <row r="6" spans="1:4" ht="13.5">
      <c r="A6" s="70" t="s">
        <v>105</v>
      </c>
      <c r="B6" s="48" t="s">
        <v>50</v>
      </c>
      <c r="C6" s="87" t="s">
        <v>136</v>
      </c>
      <c r="D6" s="90">
        <v>142</v>
      </c>
    </row>
    <row r="7" spans="1:4" ht="13.5">
      <c r="A7" s="70"/>
      <c r="B7" s="48" t="s">
        <v>50</v>
      </c>
      <c r="C7" s="87" t="s">
        <v>137</v>
      </c>
      <c r="D7" s="90">
        <v>208</v>
      </c>
    </row>
    <row r="8" spans="1:4" ht="13.5">
      <c r="A8" s="70"/>
      <c r="B8" s="48"/>
      <c r="C8" s="87"/>
      <c r="D8" s="90"/>
    </row>
    <row r="9" spans="1:4" ht="13.5">
      <c r="A9" s="70" t="s">
        <v>106</v>
      </c>
      <c r="B9" s="119" t="s">
        <v>134</v>
      </c>
      <c r="C9" s="48" t="s">
        <v>135</v>
      </c>
      <c r="D9" s="90">
        <v>55</v>
      </c>
    </row>
    <row r="10" spans="1:4" ht="13.5">
      <c r="A10" s="70"/>
      <c r="B10" s="22" t="s">
        <v>50</v>
      </c>
      <c r="C10" s="48" t="s">
        <v>138</v>
      </c>
      <c r="D10" s="90">
        <v>442</v>
      </c>
    </row>
    <row r="11" spans="1:4" ht="13.5">
      <c r="A11" s="70"/>
      <c r="B11" s="48"/>
      <c r="C11" s="105"/>
      <c r="D11" s="90"/>
    </row>
    <row r="12" spans="1:4" ht="13.5">
      <c r="A12" s="70" t="s">
        <v>143</v>
      </c>
      <c r="B12" s="48" t="s">
        <v>144</v>
      </c>
      <c r="C12" s="105" t="s">
        <v>145</v>
      </c>
      <c r="D12" s="90">
        <v>66</v>
      </c>
    </row>
    <row r="13" spans="1:4" ht="13.5">
      <c r="A13" s="70"/>
      <c r="B13" s="48"/>
      <c r="C13" s="87"/>
      <c r="D13" s="90"/>
    </row>
    <row r="14" spans="1:4" ht="13.5">
      <c r="A14" s="70" t="s">
        <v>111</v>
      </c>
      <c r="B14" s="48" t="s">
        <v>50</v>
      </c>
      <c r="C14" s="87" t="s">
        <v>139</v>
      </c>
      <c r="D14" s="90">
        <v>114</v>
      </c>
    </row>
    <row r="15" spans="1:4" ht="13.5">
      <c r="A15" s="47"/>
      <c r="B15" s="48"/>
      <c r="C15" s="81"/>
      <c r="D15" s="91"/>
    </row>
    <row r="16" spans="1:4" ht="13.5">
      <c r="A16" s="69" t="s">
        <v>112</v>
      </c>
      <c r="B16" s="22" t="s">
        <v>134</v>
      </c>
      <c r="C16" s="81" t="s">
        <v>122</v>
      </c>
      <c r="D16" s="91">
        <v>1</v>
      </c>
    </row>
    <row r="17" spans="1:4" ht="13.5">
      <c r="A17" s="104"/>
      <c r="B17" s="64" t="s">
        <v>50</v>
      </c>
      <c r="C17" s="84" t="s">
        <v>140</v>
      </c>
      <c r="D17" s="92">
        <v>105</v>
      </c>
    </row>
    <row r="18" spans="1:4" ht="13.5">
      <c r="A18" s="110"/>
      <c r="B18" s="93"/>
      <c r="C18" s="94"/>
      <c r="D18" s="95"/>
    </row>
    <row r="19" ht="13.5">
      <c r="A19" s="41"/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&amp;C&amp;"Helv,Bold"LEMHI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3">
      <selection activeCell="E12" sqref="E12"/>
    </sheetView>
  </sheetViews>
  <sheetFormatPr defaultColWidth="9.140625" defaultRowHeight="12.75"/>
  <cols>
    <col min="1" max="1" width="10.7109375" style="23" customWidth="1"/>
    <col min="2" max="8" width="8.7109375" style="16" customWidth="1"/>
    <col min="9" max="9" width="10.00390625" style="16" bestFit="1" customWidth="1"/>
    <col min="10" max="10" width="11.57421875" style="16" bestFit="1" customWidth="1"/>
    <col min="11" max="11" width="8.421875" style="16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8" ht="13.5">
      <c r="A1" s="111"/>
      <c r="B1" s="114"/>
      <c r="C1" s="55"/>
      <c r="D1" s="109"/>
      <c r="E1" s="112"/>
      <c r="F1" s="112"/>
      <c r="G1" s="112"/>
      <c r="H1" s="113"/>
    </row>
    <row r="2" spans="1:8" ht="13.5">
      <c r="A2" s="34"/>
      <c r="B2" s="140" t="s">
        <v>141</v>
      </c>
      <c r="C2" s="141"/>
      <c r="D2" s="140" t="s">
        <v>14</v>
      </c>
      <c r="E2" s="141"/>
      <c r="F2" s="141"/>
      <c r="G2" s="141"/>
      <c r="H2" s="142"/>
    </row>
    <row r="3" spans="1:8" ht="13.5">
      <c r="A3" s="35"/>
      <c r="B3" s="134" t="s">
        <v>142</v>
      </c>
      <c r="C3" s="135"/>
      <c r="D3" s="158" t="s">
        <v>146</v>
      </c>
      <c r="E3" s="169"/>
      <c r="F3" s="169"/>
      <c r="G3" s="169"/>
      <c r="H3" s="159"/>
    </row>
    <row r="4" spans="1:8" ht="84" customHeight="1" thickBot="1">
      <c r="A4" s="36" t="s">
        <v>16</v>
      </c>
      <c r="B4" s="6" t="s">
        <v>83</v>
      </c>
      <c r="C4" s="76" t="s">
        <v>84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 t="s">
        <v>104</v>
      </c>
      <c r="B6" s="132">
        <v>320</v>
      </c>
      <c r="C6" s="132">
        <v>134</v>
      </c>
      <c r="D6" s="132">
        <v>1138</v>
      </c>
      <c r="E6" s="132">
        <v>15</v>
      </c>
      <c r="F6" s="115">
        <f>E6+D6</f>
        <v>1153</v>
      </c>
      <c r="G6" s="132">
        <v>472</v>
      </c>
      <c r="H6" s="27">
        <f aca="true" t="shared" si="0" ref="H6:H12">IF(G6&lt;&gt;0,G6/F6,"")</f>
        <v>0.409366869037294</v>
      </c>
    </row>
    <row r="7" spans="1:8" ht="13.5">
      <c r="A7" s="1" t="s">
        <v>105</v>
      </c>
      <c r="B7" s="133">
        <v>285</v>
      </c>
      <c r="C7" s="133">
        <v>106</v>
      </c>
      <c r="D7" s="133">
        <v>990</v>
      </c>
      <c r="E7" s="133">
        <v>5</v>
      </c>
      <c r="F7" s="133">
        <f aca="true" t="shared" si="1" ref="F7:F12">E7+D7</f>
        <v>995</v>
      </c>
      <c r="G7" s="133">
        <v>406</v>
      </c>
      <c r="H7" s="27">
        <f t="shared" si="0"/>
        <v>0.40804020100502514</v>
      </c>
    </row>
    <row r="8" spans="1:8" ht="13.5">
      <c r="A8" s="1" t="s">
        <v>106</v>
      </c>
      <c r="B8" s="133">
        <v>429</v>
      </c>
      <c r="C8" s="133">
        <v>144</v>
      </c>
      <c r="D8" s="133">
        <v>1503</v>
      </c>
      <c r="E8" s="133">
        <v>12</v>
      </c>
      <c r="F8" s="133">
        <f t="shared" si="1"/>
        <v>1515</v>
      </c>
      <c r="G8" s="133">
        <v>581</v>
      </c>
      <c r="H8" s="27">
        <f t="shared" si="0"/>
        <v>0.3834983498349835</v>
      </c>
    </row>
    <row r="9" spans="1:8" ht="13.5">
      <c r="A9" s="1" t="s">
        <v>107</v>
      </c>
      <c r="B9" s="133">
        <v>75</v>
      </c>
      <c r="C9" s="133">
        <v>35</v>
      </c>
      <c r="D9" s="133">
        <v>267</v>
      </c>
      <c r="E9" s="133"/>
      <c r="F9" s="133">
        <f t="shared" si="1"/>
        <v>267</v>
      </c>
      <c r="G9" s="133">
        <v>114</v>
      </c>
      <c r="H9" s="27">
        <f t="shared" si="0"/>
        <v>0.42696629213483145</v>
      </c>
    </row>
    <row r="10" spans="1:8" ht="13.5">
      <c r="A10" s="1" t="s">
        <v>108</v>
      </c>
      <c r="B10" s="133">
        <v>15</v>
      </c>
      <c r="C10" s="133">
        <v>11</v>
      </c>
      <c r="D10" s="133">
        <v>46</v>
      </c>
      <c r="E10" s="133">
        <v>2</v>
      </c>
      <c r="F10" s="133">
        <f t="shared" si="1"/>
        <v>48</v>
      </c>
      <c r="G10" s="133">
        <v>30</v>
      </c>
      <c r="H10" s="27">
        <f t="shared" si="0"/>
        <v>0.625</v>
      </c>
    </row>
    <row r="11" spans="1:8" ht="13.5">
      <c r="A11" s="1" t="s">
        <v>109</v>
      </c>
      <c r="B11" s="133">
        <v>27</v>
      </c>
      <c r="C11" s="133">
        <v>39</v>
      </c>
      <c r="D11" s="133">
        <v>176</v>
      </c>
      <c r="E11" s="133">
        <v>5</v>
      </c>
      <c r="F11" s="133">
        <f t="shared" si="1"/>
        <v>181</v>
      </c>
      <c r="G11" s="133">
        <v>70</v>
      </c>
      <c r="H11" s="27">
        <f t="shared" si="0"/>
        <v>0.3867403314917127</v>
      </c>
    </row>
    <row r="12" spans="1:8" ht="13.5">
      <c r="A12" s="1" t="s">
        <v>111</v>
      </c>
      <c r="B12" s="133">
        <v>26</v>
      </c>
      <c r="C12" s="133">
        <v>14</v>
      </c>
      <c r="D12" s="133">
        <v>83</v>
      </c>
      <c r="E12" s="133"/>
      <c r="F12" s="133">
        <f t="shared" si="1"/>
        <v>83</v>
      </c>
      <c r="G12" s="133">
        <v>40</v>
      </c>
      <c r="H12" s="27">
        <f t="shared" si="0"/>
        <v>0.4819277108433735</v>
      </c>
    </row>
    <row r="13" spans="1:8" ht="13.5">
      <c r="A13" s="1" t="s">
        <v>103</v>
      </c>
      <c r="B13" s="116">
        <v>242</v>
      </c>
      <c r="C13" s="116">
        <v>131</v>
      </c>
      <c r="D13" s="117"/>
      <c r="E13" s="117"/>
      <c r="F13" s="118"/>
      <c r="G13" s="116">
        <v>391</v>
      </c>
      <c r="H13" s="108"/>
    </row>
    <row r="14" spans="1:8" ht="13.5">
      <c r="A14" s="9" t="s">
        <v>0</v>
      </c>
      <c r="B14" s="24">
        <f aca="true" t="shared" si="2" ref="B14:G14">SUM(B6:B13)</f>
        <v>1419</v>
      </c>
      <c r="C14" s="24">
        <f t="shared" si="2"/>
        <v>614</v>
      </c>
      <c r="D14" s="24">
        <f t="shared" si="2"/>
        <v>4203</v>
      </c>
      <c r="E14" s="24">
        <f t="shared" si="2"/>
        <v>39</v>
      </c>
      <c r="F14" s="24">
        <f t="shared" si="2"/>
        <v>4242</v>
      </c>
      <c r="G14" s="24">
        <f t="shared" si="2"/>
        <v>2104</v>
      </c>
      <c r="H14" s="127">
        <f>IF(G14&lt;&gt;0,G14/F14,"")</f>
        <v>0.495992456388496</v>
      </c>
    </row>
    <row r="15" ht="13.5">
      <c r="A15" s="41"/>
    </row>
    <row r="16" spans="1:8" ht="13.5">
      <c r="A16" s="111"/>
      <c r="B16" s="147" t="s">
        <v>150</v>
      </c>
      <c r="C16" s="149"/>
      <c r="D16" s="109"/>
      <c r="E16" s="112"/>
      <c r="F16" s="112"/>
      <c r="G16" s="112"/>
      <c r="H16" s="113"/>
    </row>
    <row r="17" spans="1:8" ht="13.5">
      <c r="A17" s="34"/>
      <c r="B17" s="140" t="s">
        <v>151</v>
      </c>
      <c r="C17" s="141"/>
      <c r="D17" s="140" t="s">
        <v>14</v>
      </c>
      <c r="E17" s="141"/>
      <c r="F17" s="141"/>
      <c r="G17" s="141"/>
      <c r="H17" s="142"/>
    </row>
    <row r="18" spans="1:8" ht="13.5">
      <c r="A18" s="35"/>
      <c r="B18" s="134" t="s">
        <v>152</v>
      </c>
      <c r="C18" s="135"/>
      <c r="D18" s="158" t="s">
        <v>146</v>
      </c>
      <c r="E18" s="169"/>
      <c r="F18" s="169"/>
      <c r="G18" s="169"/>
      <c r="H18" s="159"/>
    </row>
    <row r="19" spans="1:8" ht="84" customHeight="1" thickBot="1">
      <c r="A19" s="36" t="s">
        <v>16</v>
      </c>
      <c r="B19" s="6" t="s">
        <v>83</v>
      </c>
      <c r="C19" s="76" t="s">
        <v>84</v>
      </c>
      <c r="D19" s="7" t="s">
        <v>23</v>
      </c>
      <c r="E19" s="7" t="s">
        <v>24</v>
      </c>
      <c r="F19" s="7" t="s">
        <v>30</v>
      </c>
      <c r="G19" s="7" t="s">
        <v>31</v>
      </c>
      <c r="H19" s="4" t="s">
        <v>25</v>
      </c>
    </row>
    <row r="20" spans="1:8" ht="14.25" thickBot="1">
      <c r="A20" s="18"/>
      <c r="B20" s="19"/>
      <c r="C20" s="19"/>
      <c r="D20" s="19"/>
      <c r="E20" s="19"/>
      <c r="F20" s="19"/>
      <c r="G20" s="19"/>
      <c r="H20" s="20"/>
    </row>
    <row r="21" spans="1:8" ht="13.5">
      <c r="A21" s="1" t="s">
        <v>106</v>
      </c>
      <c r="B21" s="133">
        <v>1</v>
      </c>
      <c r="C21" s="133">
        <v>3</v>
      </c>
      <c r="D21" s="133">
        <v>17</v>
      </c>
      <c r="E21" s="133"/>
      <c r="F21" s="133">
        <f>E21+D21</f>
        <v>17</v>
      </c>
      <c r="G21" s="133">
        <v>4</v>
      </c>
      <c r="H21" s="27">
        <f>IF(G21&lt;&gt;0,G21/F21,"")</f>
        <v>0.23529411764705882</v>
      </c>
    </row>
    <row r="22" spans="1:8" ht="13.5">
      <c r="A22" s="1" t="s">
        <v>103</v>
      </c>
      <c r="B22" s="116">
        <v>1</v>
      </c>
      <c r="C22" s="116">
        <v>6</v>
      </c>
      <c r="D22" s="117"/>
      <c r="E22" s="117"/>
      <c r="F22" s="118"/>
      <c r="G22" s="116">
        <v>7</v>
      </c>
      <c r="H22" s="108"/>
    </row>
    <row r="23" spans="1:8" ht="13.5">
      <c r="A23" s="9" t="s">
        <v>0</v>
      </c>
      <c r="B23" s="24">
        <f aca="true" t="shared" si="3" ref="B23:G23">SUM(B21:B22)</f>
        <v>2</v>
      </c>
      <c r="C23" s="24">
        <f t="shared" si="3"/>
        <v>9</v>
      </c>
      <c r="D23" s="24">
        <f t="shared" si="3"/>
        <v>17</v>
      </c>
      <c r="E23" s="24">
        <f t="shared" si="3"/>
        <v>0</v>
      </c>
      <c r="F23" s="24">
        <f t="shared" si="3"/>
        <v>17</v>
      </c>
      <c r="G23" s="24">
        <f t="shared" si="3"/>
        <v>11</v>
      </c>
      <c r="H23" s="127">
        <f>IF(G23&lt;&gt;0,G23/F23,"")</f>
        <v>0.6470588235294118</v>
      </c>
    </row>
  </sheetData>
  <sheetProtection selectLockedCells="1"/>
  <mergeCells count="9">
    <mergeCell ref="B18:C18"/>
    <mergeCell ref="D18:H18"/>
    <mergeCell ref="B16:C16"/>
    <mergeCell ref="B2:C2"/>
    <mergeCell ref="D2:H2"/>
    <mergeCell ref="B3:C3"/>
    <mergeCell ref="D3:H3"/>
    <mergeCell ref="B17:C17"/>
    <mergeCell ref="D17:H17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&amp;C&amp;"Helv,Bold"LEMHI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2014-06-03T16:29:42Z</cp:lastPrinted>
  <dcterms:created xsi:type="dcterms:W3CDTF">1998-04-10T16:02:13Z</dcterms:created>
  <dcterms:modified xsi:type="dcterms:W3CDTF">2014-06-03T16:42:22Z</dcterms:modified>
  <cp:category/>
  <cp:version/>
  <cp:contentType/>
  <cp:contentStatus/>
</cp:coreProperties>
</file>